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N:\Partage-Primaire\Desbiens\Dossiers secrétariat\Organisation scolaire\2023-2024\"/>
    </mc:Choice>
  </mc:AlternateContent>
  <xr:revisionPtr revIDLastSave="0" documentId="14_{72F8DE56-C403-4AFF-B8D9-E518CF6A5321}" xr6:coauthVersionLast="47" xr6:coauthVersionMax="47" xr10:uidLastSave="{00000000-0000-0000-0000-000000000000}"/>
  <bookViews>
    <workbookView xWindow="5775" yWindow="-330" windowWidth="21600" windowHeight="11355" firstSheet="1" activeTab="1" xr2:uid="{00000000-000D-0000-FFFF-FFFF00000000}"/>
  </bookViews>
  <sheets>
    <sheet name="Temps des Spécialistes" sheetId="9" state="hidden" r:id="rId1"/>
    <sheet name="Annexe P-1A" sheetId="1" r:id="rId2"/>
    <sheet name="Annexe P-1B" sheetId="8" state="hidden" r:id="rId3"/>
    <sheet name="Annexe P-1A ÉISFX" sheetId="10" state="hidden" r:id="rId4"/>
    <sheet name="Données" sheetId="11" state="hidden" r:id="rId5"/>
  </sheets>
  <definedNames>
    <definedName name="_xlnm.Print_Area" localSheetId="2">'Annexe P-1B'!$A$1:$P$38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2" i="1" l="1"/>
  <c r="Y32" i="1" l="1"/>
  <c r="AL32" i="1"/>
  <c r="AU32" i="1"/>
  <c r="AR32" i="1"/>
  <c r="AL22" i="1" l="1"/>
  <c r="AL34" i="1" s="1"/>
  <c r="V32" i="1" l="1"/>
  <c r="AE32" i="1" l="1"/>
  <c r="AW33" i="1" l="1"/>
  <c r="AT33" i="1"/>
  <c r="AN33" i="1"/>
  <c r="B3" i="8" l="1"/>
  <c r="J30" i="8" l="1"/>
  <c r="H30" i="8" s="1"/>
  <c r="H31" i="8" s="1"/>
  <c r="G30" i="8"/>
  <c r="J31" i="8" s="1"/>
  <c r="G22" i="8"/>
  <c r="G32" i="8" l="1"/>
  <c r="J33" i="8" s="1"/>
  <c r="J32" i="8"/>
  <c r="H32" i="8" s="1"/>
  <c r="H33" i="8" s="1"/>
  <c r="B4" i="10"/>
  <c r="B3" i="10" l="1"/>
  <c r="AW32" i="10"/>
  <c r="AT32" i="10"/>
  <c r="AN32" i="10"/>
  <c r="AJ32" i="10"/>
  <c r="AG32" i="10"/>
  <c r="AD32" i="10"/>
  <c r="AA32" i="10"/>
  <c r="X32" i="10"/>
  <c r="T32" i="10"/>
  <c r="Q32" i="10"/>
  <c r="N32" i="10"/>
  <c r="K32" i="10"/>
  <c r="H32" i="10"/>
  <c r="E32" i="10"/>
  <c r="AU31" i="10"/>
  <c r="AR31" i="10"/>
  <c r="AO31" i="10"/>
  <c r="AL31" i="10"/>
  <c r="AH31" i="10"/>
  <c r="AE31" i="10"/>
  <c r="AB31" i="10"/>
  <c r="Y31" i="10"/>
  <c r="V31" i="10"/>
  <c r="R31" i="10"/>
  <c r="O31" i="10"/>
  <c r="L31" i="10"/>
  <c r="I31" i="10"/>
  <c r="F31" i="10"/>
  <c r="C31" i="10"/>
  <c r="AW30" i="10"/>
  <c r="AU30" i="10" s="1"/>
  <c r="AT30" i="10"/>
  <c r="AR30" i="10" s="1"/>
  <c r="AQ30" i="10"/>
  <c r="AO30" i="10" s="1"/>
  <c r="AN30" i="10"/>
  <c r="AL30" i="10" s="1"/>
  <c r="AJ30" i="10"/>
  <c r="AH30" i="10" s="1"/>
  <c r="AG30" i="10"/>
  <c r="AE30" i="10" s="1"/>
  <c r="AD30" i="10"/>
  <c r="AB30" i="10" s="1"/>
  <c r="AA30" i="10"/>
  <c r="Y30" i="10"/>
  <c r="X30" i="10"/>
  <c r="V30" i="10" s="1"/>
  <c r="T30" i="10"/>
  <c r="R30" i="10" s="1"/>
  <c r="Q30" i="10"/>
  <c r="O30" i="10" s="1"/>
  <c r="N30" i="10"/>
  <c r="L30" i="10" s="1"/>
  <c r="K30" i="10"/>
  <c r="I30" i="10" s="1"/>
  <c r="H30" i="10"/>
  <c r="F30" i="10" s="1"/>
  <c r="E30" i="10"/>
  <c r="C30" i="10" s="1"/>
  <c r="B30" i="10"/>
  <c r="AY22" i="10"/>
  <c r="AY21" i="10" s="1"/>
  <c r="AU22" i="10"/>
  <c r="AR22" i="10"/>
  <c r="AR33" i="10" s="1"/>
  <c r="AO22" i="10"/>
  <c r="AO33" i="10" s="1"/>
  <c r="AL22" i="10"/>
  <c r="AH22" i="10"/>
  <c r="AH33" i="10" s="1"/>
  <c r="AE22" i="10"/>
  <c r="AE33" i="10" s="1"/>
  <c r="AB22" i="10"/>
  <c r="Y22" i="10"/>
  <c r="V22" i="10"/>
  <c r="R22" i="10"/>
  <c r="O22" i="10"/>
  <c r="L22" i="10"/>
  <c r="I22" i="10"/>
  <c r="F22" i="10"/>
  <c r="C22" i="10"/>
  <c r="AW21" i="10"/>
  <c r="AU21" i="10" s="1"/>
  <c r="AN21" i="10"/>
  <c r="AL21" i="10" s="1"/>
  <c r="AJ21" i="10"/>
  <c r="AH21" i="10"/>
  <c r="AG21" i="10"/>
  <c r="AE21" i="10" s="1"/>
  <c r="AD21" i="10"/>
  <c r="AB21" i="10"/>
  <c r="AA21" i="10"/>
  <c r="Y21" i="10" s="1"/>
  <c r="X21" i="10"/>
  <c r="V21" i="10" s="1"/>
  <c r="T21" i="10"/>
  <c r="R21" i="10" s="1"/>
  <c r="Q21" i="10"/>
  <c r="O21" i="10"/>
  <c r="N21" i="10"/>
  <c r="L21" i="10" s="1"/>
  <c r="K21" i="10"/>
  <c r="I21" i="10" s="1"/>
  <c r="H21" i="10"/>
  <c r="F21" i="10" s="1"/>
  <c r="E21" i="10"/>
  <c r="C21" i="10"/>
  <c r="B21" i="10"/>
  <c r="C32" i="1"/>
  <c r="AQ31" i="1"/>
  <c r="AO22" i="1"/>
  <c r="AO34" i="1" s="1"/>
  <c r="AY22" i="1"/>
  <c r="AY21" i="1" s="1"/>
  <c r="C22" i="1"/>
  <c r="F22" i="1"/>
  <c r="I22" i="1"/>
  <c r="L22" i="1"/>
  <c r="O22" i="1"/>
  <c r="R22" i="1"/>
  <c r="AE22" i="1"/>
  <c r="AB22" i="1"/>
  <c r="Y22" i="1"/>
  <c r="V22" i="1"/>
  <c r="V34" i="1" s="1"/>
  <c r="AH22" i="1"/>
  <c r="AU22" i="1"/>
  <c r="AU34" i="1" s="1"/>
  <c r="AR22" i="1"/>
  <c r="AR34" i="1" s="1"/>
  <c r="AH32" i="1"/>
  <c r="AB32" i="1"/>
  <c r="R32" i="1"/>
  <c r="O32" i="1"/>
  <c r="L32" i="1"/>
  <c r="I32" i="1"/>
  <c r="F32" i="1"/>
  <c r="B31" i="1"/>
  <c r="B21" i="1"/>
  <c r="E21" i="1"/>
  <c r="C21" i="1" s="1"/>
  <c r="H21" i="1"/>
  <c r="F21" i="1" s="1"/>
  <c r="Q21" i="1"/>
  <c r="O21" i="1" s="1"/>
  <c r="K21" i="1"/>
  <c r="I21" i="1" s="1"/>
  <c r="H31" i="1"/>
  <c r="E31" i="1"/>
  <c r="AW31" i="1"/>
  <c r="AT31" i="1"/>
  <c r="AN31" i="1"/>
  <c r="T31" i="1"/>
  <c r="Q31" i="1"/>
  <c r="N31" i="1"/>
  <c r="K31" i="1"/>
  <c r="AA31" i="1"/>
  <c r="AA21" i="1"/>
  <c r="Y21" i="1" s="1"/>
  <c r="AD31" i="1"/>
  <c r="AD21" i="1"/>
  <c r="AB21" i="1" s="1"/>
  <c r="AJ31" i="1"/>
  <c r="AJ21" i="1"/>
  <c r="AH21" i="1" s="1"/>
  <c r="AG31" i="1"/>
  <c r="AG21" i="1"/>
  <c r="AE21" i="1" s="1"/>
  <c r="AW21" i="1"/>
  <c r="AU21" i="1" s="1"/>
  <c r="AN21" i="1"/>
  <c r="AL21" i="1" s="1"/>
  <c r="N21" i="1"/>
  <c r="L21" i="1" s="1"/>
  <c r="T21" i="1"/>
  <c r="R21" i="1" s="1"/>
  <c r="X31" i="1"/>
  <c r="X33" i="1"/>
  <c r="X21" i="1"/>
  <c r="V21" i="1" s="1"/>
  <c r="O30" i="8"/>
  <c r="M30" i="8"/>
  <c r="M31" i="8" s="1"/>
  <c r="L30" i="8"/>
  <c r="O31" i="8" s="1"/>
  <c r="E30" i="8"/>
  <c r="C30" i="8"/>
  <c r="C31" i="8"/>
  <c r="B30" i="8"/>
  <c r="E31" i="8" s="1"/>
  <c r="O22" i="8"/>
  <c r="M22" i="8" s="1"/>
  <c r="M23" i="8" s="1"/>
  <c r="L22" i="8"/>
  <c r="O23" i="8" s="1"/>
  <c r="B22" i="8"/>
  <c r="K33" i="1"/>
  <c r="E33" i="1"/>
  <c r="AG33" i="1"/>
  <c r="AA33" i="1"/>
  <c r="Q33" i="1"/>
  <c r="T33" i="1"/>
  <c r="H33" i="1"/>
  <c r="AJ33" i="1"/>
  <c r="AD33" i="1"/>
  <c r="N33" i="1"/>
  <c r="R31" i="1" l="1"/>
  <c r="AE31" i="1"/>
  <c r="L31" i="1"/>
  <c r="O31" i="1"/>
  <c r="AL31" i="1"/>
  <c r="AH31" i="1"/>
  <c r="AB31" i="1"/>
  <c r="AR31" i="1"/>
  <c r="AU31" i="1"/>
  <c r="AO31" i="1"/>
  <c r="Y31" i="1"/>
  <c r="C31" i="1"/>
  <c r="V31" i="1"/>
  <c r="I31" i="1"/>
  <c r="F31" i="1"/>
  <c r="O34" i="1"/>
  <c r="R34" i="1"/>
  <c r="AB34" i="1"/>
  <c r="O32" i="10"/>
  <c r="B32" i="10"/>
  <c r="AE32" i="10"/>
  <c r="AB33" i="1"/>
  <c r="R33" i="10"/>
  <c r="L32" i="10"/>
  <c r="I33" i="10"/>
  <c r="AU32" i="10"/>
  <c r="I33" i="1"/>
  <c r="V33" i="10"/>
  <c r="AH33" i="1"/>
  <c r="C34" i="1"/>
  <c r="Y32" i="10"/>
  <c r="Y33" i="10"/>
  <c r="AB33" i="10"/>
  <c r="AL33" i="10"/>
  <c r="F32" i="10"/>
  <c r="AR33" i="1"/>
  <c r="AU33" i="1"/>
  <c r="Y33" i="1"/>
  <c r="AU33" i="10"/>
  <c r="L33" i="10"/>
  <c r="I32" i="10"/>
  <c r="AH32" i="10"/>
  <c r="AL33" i="1"/>
  <c r="F33" i="1"/>
  <c r="AH34" i="1"/>
  <c r="I34" i="1"/>
  <c r="Y34" i="1"/>
  <c r="AE33" i="1"/>
  <c r="E32" i="8"/>
  <c r="C32" i="8" s="1"/>
  <c r="C33" i="8" s="1"/>
  <c r="B32" i="8"/>
  <c r="E33" i="8" s="1"/>
  <c r="L32" i="8"/>
  <c r="O33" i="8" s="1"/>
  <c r="O32" i="8"/>
  <c r="M32" i="8" s="1"/>
  <c r="M33" i="8" s="1"/>
  <c r="F34" i="1"/>
  <c r="F33" i="10"/>
  <c r="L34" i="1"/>
  <c r="B33" i="1"/>
  <c r="O33" i="10"/>
  <c r="V33" i="1"/>
  <c r="R33" i="1"/>
  <c r="R32" i="10"/>
  <c r="AB32" i="10"/>
  <c r="AE34" i="1"/>
  <c r="O33" i="1"/>
  <c r="C32" i="10"/>
  <c r="AR32" i="10"/>
  <c r="C33" i="10"/>
  <c r="AL32" i="10"/>
  <c r="V32" i="10"/>
  <c r="L33" i="1"/>
  <c r="C33" i="1"/>
</calcChain>
</file>

<file path=xl/sharedStrings.xml><?xml version="1.0" encoding="utf-8"?>
<sst xmlns="http://schemas.openxmlformats.org/spreadsheetml/2006/main" count="826" uniqueCount="156">
  <si>
    <t>Attribution des ressources de spécialistes</t>
  </si>
  <si>
    <t>Temps</t>
  </si>
  <si>
    <t>Attribution suppl.</t>
  </si>
  <si>
    <r>
      <t xml:space="preserve">Classe à </t>
    </r>
    <r>
      <rPr>
        <b/>
        <sz val="14"/>
        <color indexed="10"/>
        <rFont val="Calibri"/>
        <family val="2"/>
      </rPr>
      <t>simple</t>
    </r>
    <r>
      <rPr>
        <b/>
        <sz val="14"/>
        <rFont val="Calibri"/>
        <family val="2"/>
      </rPr>
      <t xml:space="preserve"> niveau :</t>
    </r>
  </si>
  <si>
    <t>4 h 30</t>
  </si>
  <si>
    <t>x</t>
  </si>
  <si>
    <t>nombre de groupe</t>
  </si>
  <si>
    <t>+</t>
  </si>
  <si>
    <t>n/a</t>
  </si>
  <si>
    <r>
      <t xml:space="preserve">Classe à </t>
    </r>
    <r>
      <rPr>
        <b/>
        <sz val="14"/>
        <color indexed="10"/>
        <rFont val="Calibri"/>
        <family val="2"/>
      </rPr>
      <t>double</t>
    </r>
    <r>
      <rPr>
        <b/>
        <sz val="14"/>
        <rFont val="Calibri"/>
        <family val="2"/>
      </rPr>
      <t xml:space="preserve"> niveau :</t>
    </r>
  </si>
  <si>
    <r>
      <t xml:space="preserve">Classe à </t>
    </r>
    <r>
      <rPr>
        <b/>
        <sz val="14"/>
        <color indexed="10"/>
        <rFont val="Calibri"/>
        <family val="2"/>
      </rPr>
      <t>triple</t>
    </r>
    <r>
      <rPr>
        <b/>
        <sz val="14"/>
        <rFont val="Calibri"/>
        <family val="2"/>
      </rPr>
      <t xml:space="preserve"> niveau :</t>
    </r>
  </si>
  <si>
    <t>1 h 30*</t>
  </si>
  <si>
    <r>
      <rPr>
        <sz val="14"/>
        <rFont val="Calibri"/>
        <family val="2"/>
      </rPr>
      <t>*</t>
    </r>
    <r>
      <rPr>
        <sz val="9"/>
        <rFont val="Calibri"/>
        <family val="2"/>
      </rPr>
      <t xml:space="preserve"> Décloisonnement (3e et 4e année)</t>
    </r>
  </si>
  <si>
    <t>SERVICES ÉDUCATIFS JEUNES</t>
  </si>
  <si>
    <t>Sonia Julien, directrice</t>
  </si>
  <si>
    <t>Nathalie Racine, directrice adjointe</t>
  </si>
  <si>
    <t>/csp</t>
  </si>
  <si>
    <t>ANNEXE P-1A</t>
  </si>
  <si>
    <t>GRILLE-MATIÈRES AU PRIMAIRE</t>
  </si>
  <si>
    <t xml:space="preserve">École :   </t>
  </si>
  <si>
    <t>Menu déroulant avec :  ÉCOLE  et  ACTE D'ÉTABLISSEMENT</t>
  </si>
  <si>
    <t>MATIÈRES</t>
  </si>
  <si>
    <t>GROUPE À SIMPLE NIVEAU</t>
  </si>
  <si>
    <t>GROUPE À DOUBLE NIVEAU</t>
  </si>
  <si>
    <t>GROUPE À TRIPLE NIVEAU</t>
  </si>
  <si>
    <r>
      <t>1</t>
    </r>
    <r>
      <rPr>
        <vertAlign val="superscript"/>
        <sz val="8"/>
        <color indexed="9"/>
        <rFont val="Calibri"/>
        <family val="2"/>
      </rPr>
      <t>re</t>
    </r>
  </si>
  <si>
    <r>
      <t>2</t>
    </r>
    <r>
      <rPr>
        <vertAlign val="superscript"/>
        <sz val="8"/>
        <color indexed="9"/>
        <rFont val="Calibri"/>
        <family val="2"/>
      </rPr>
      <t>e</t>
    </r>
  </si>
  <si>
    <r>
      <t>3</t>
    </r>
    <r>
      <rPr>
        <vertAlign val="superscript"/>
        <sz val="8"/>
        <color indexed="9"/>
        <rFont val="Calibri"/>
        <family val="2"/>
      </rPr>
      <t>e</t>
    </r>
  </si>
  <si>
    <r>
      <t>4</t>
    </r>
    <r>
      <rPr>
        <vertAlign val="superscript"/>
        <sz val="8"/>
        <color indexed="9"/>
        <rFont val="Calibri"/>
        <family val="2"/>
      </rPr>
      <t>e</t>
    </r>
  </si>
  <si>
    <r>
      <t>5</t>
    </r>
    <r>
      <rPr>
        <vertAlign val="superscript"/>
        <sz val="8"/>
        <color indexed="9"/>
        <rFont val="Calibri"/>
        <family val="2"/>
      </rPr>
      <t>e</t>
    </r>
  </si>
  <si>
    <r>
      <t>6</t>
    </r>
    <r>
      <rPr>
        <vertAlign val="superscript"/>
        <sz val="8"/>
        <color indexed="9"/>
        <rFont val="Calibri"/>
        <family val="2"/>
      </rPr>
      <t>e</t>
    </r>
  </si>
  <si>
    <r>
      <t>1</t>
    </r>
    <r>
      <rPr>
        <vertAlign val="superscript"/>
        <sz val="8"/>
        <color indexed="9"/>
        <rFont val="Calibri"/>
        <family val="2"/>
      </rPr>
      <t>re</t>
    </r>
    <r>
      <rPr>
        <sz val="8"/>
        <color indexed="9"/>
        <rFont val="Calibri"/>
        <family val="2"/>
      </rPr>
      <t xml:space="preserve"> et 2</t>
    </r>
    <r>
      <rPr>
        <vertAlign val="superscript"/>
        <sz val="8"/>
        <color indexed="9"/>
        <rFont val="Calibri"/>
        <family val="2"/>
      </rPr>
      <t>e</t>
    </r>
  </si>
  <si>
    <r>
      <t>2</t>
    </r>
    <r>
      <rPr>
        <vertAlign val="superscript"/>
        <sz val="8"/>
        <color indexed="9"/>
        <rFont val="Calibri"/>
        <family val="2"/>
      </rPr>
      <t>e</t>
    </r>
    <r>
      <rPr>
        <sz val="8"/>
        <color indexed="9"/>
        <rFont val="Calibri"/>
        <family val="2"/>
      </rPr>
      <t xml:space="preserve"> et 3</t>
    </r>
    <r>
      <rPr>
        <vertAlign val="superscript"/>
        <sz val="8"/>
        <color indexed="9"/>
        <rFont val="Calibri"/>
        <family val="2"/>
      </rPr>
      <t>e</t>
    </r>
  </si>
  <si>
    <r>
      <t>3</t>
    </r>
    <r>
      <rPr>
        <vertAlign val="superscript"/>
        <sz val="8"/>
        <color indexed="9"/>
        <rFont val="Calibri"/>
        <family val="2"/>
      </rPr>
      <t>e</t>
    </r>
    <r>
      <rPr>
        <sz val="8"/>
        <color indexed="9"/>
        <rFont val="Calibri"/>
        <family val="2"/>
      </rPr>
      <t xml:space="preserve"> et 4</t>
    </r>
    <r>
      <rPr>
        <vertAlign val="superscript"/>
        <sz val="8"/>
        <color indexed="9"/>
        <rFont val="Calibri"/>
        <family val="2"/>
      </rPr>
      <t>e</t>
    </r>
  </si>
  <si>
    <r>
      <t>4</t>
    </r>
    <r>
      <rPr>
        <vertAlign val="superscript"/>
        <sz val="8"/>
        <color indexed="9"/>
        <rFont val="Calibri"/>
        <family val="2"/>
      </rPr>
      <t>e</t>
    </r>
    <r>
      <rPr>
        <sz val="8"/>
        <color indexed="9"/>
        <rFont val="Calibri"/>
        <family val="2"/>
      </rPr>
      <t xml:space="preserve"> et 5</t>
    </r>
    <r>
      <rPr>
        <vertAlign val="superscript"/>
        <sz val="8"/>
        <color indexed="9"/>
        <rFont val="Calibri"/>
        <family val="2"/>
      </rPr>
      <t>e</t>
    </r>
  </si>
  <si>
    <r>
      <t>5</t>
    </r>
    <r>
      <rPr>
        <vertAlign val="superscript"/>
        <sz val="8"/>
        <color indexed="9"/>
        <rFont val="Calibri"/>
        <family val="2"/>
      </rPr>
      <t>e</t>
    </r>
    <r>
      <rPr>
        <sz val="8"/>
        <color indexed="9"/>
        <rFont val="Calibri"/>
        <family val="2"/>
      </rPr>
      <t xml:space="preserve"> et 6</t>
    </r>
    <r>
      <rPr>
        <vertAlign val="superscript"/>
        <sz val="8"/>
        <color indexed="9"/>
        <rFont val="Calibri"/>
        <family val="2"/>
      </rPr>
      <t>e</t>
    </r>
  </si>
  <si>
    <r>
      <t>1</t>
    </r>
    <r>
      <rPr>
        <vertAlign val="superscript"/>
        <sz val="7"/>
        <color indexed="9"/>
        <rFont val="Calibri"/>
        <family val="2"/>
      </rPr>
      <t>re</t>
    </r>
    <r>
      <rPr>
        <sz val="7"/>
        <color indexed="9"/>
        <rFont val="Calibri"/>
        <family val="2"/>
      </rPr>
      <t xml:space="preserve"> et 2</t>
    </r>
    <r>
      <rPr>
        <vertAlign val="superscript"/>
        <sz val="7"/>
        <color indexed="9"/>
        <rFont val="Calibri"/>
        <family val="2"/>
      </rPr>
      <t>e</t>
    </r>
    <r>
      <rPr>
        <sz val="6"/>
        <color indexed="9"/>
        <rFont val="Calibri"/>
        <family val="2"/>
      </rPr>
      <t/>
    </r>
  </si>
  <si>
    <t>3e</t>
  </si>
  <si>
    <t>4e</t>
  </si>
  <si>
    <r>
      <t>5</t>
    </r>
    <r>
      <rPr>
        <vertAlign val="superscript"/>
        <sz val="7"/>
        <color indexed="9"/>
        <rFont val="Calibri"/>
        <family val="2"/>
      </rPr>
      <t xml:space="preserve">e </t>
    </r>
    <r>
      <rPr>
        <sz val="7"/>
        <color indexed="9"/>
        <rFont val="Calibri"/>
        <family val="2"/>
      </rPr>
      <t>et 6</t>
    </r>
    <r>
      <rPr>
        <vertAlign val="superscript"/>
        <sz val="7"/>
        <color indexed="9"/>
        <rFont val="Calibri"/>
        <family val="2"/>
      </rPr>
      <t>e</t>
    </r>
  </si>
  <si>
    <t>Décloison. 3e et 4e</t>
  </si>
  <si>
    <t>Matières</t>
  </si>
  <si>
    <t>Nombre</t>
  </si>
  <si>
    <t>d'heures</t>
  </si>
  <si>
    <t>Français</t>
  </si>
  <si>
    <t>h</t>
  </si>
  <si>
    <t>Mathématique</t>
  </si>
  <si>
    <t>Éthique et culture religieuse</t>
  </si>
  <si>
    <t>Arts plastiques</t>
  </si>
  <si>
    <t>Univers social (géographie, histoire, éd. à la citoyenneté)</t>
  </si>
  <si>
    <t>Sciences et technologie</t>
  </si>
  <si>
    <t>Autres (à détailler)</t>
  </si>
  <si>
    <r>
      <t xml:space="preserve">Sous-total  / </t>
    </r>
    <r>
      <rPr>
        <sz val="6"/>
        <color indexed="10"/>
        <rFont val="Calibri"/>
        <family val="2"/>
      </rPr>
      <t>20,5 h</t>
    </r>
  </si>
  <si>
    <t>MATIÈRES ENSEIGNÉES PAR UNE OU UN SPÉCIALISTE</t>
  </si>
  <si>
    <t>MATIÈRES ENSEIGNÉES PAR
UNE OU UN SPÉCIALISTE</t>
  </si>
  <si>
    <t>Anglais</t>
  </si>
  <si>
    <t>Éducation physique</t>
  </si>
  <si>
    <t>Musique</t>
  </si>
  <si>
    <t>Danse</t>
  </si>
  <si>
    <r>
      <t xml:space="preserve">Sous-total / </t>
    </r>
    <r>
      <rPr>
        <b/>
        <sz val="7"/>
        <color indexed="10"/>
        <rFont val="Calibri"/>
        <family val="2"/>
      </rPr>
      <t>4,5 h</t>
    </r>
  </si>
  <si>
    <r>
      <t xml:space="preserve">TOTAL  </t>
    </r>
    <r>
      <rPr>
        <b/>
        <sz val="8"/>
        <rFont val="Calibri"/>
        <family val="2"/>
      </rPr>
      <t>(25 heures)</t>
    </r>
  </si>
  <si>
    <t>Budget école</t>
  </si>
  <si>
    <r>
      <t xml:space="preserve">AJOUT AVEC LE BUDGET ÉCOLE </t>
    </r>
    <r>
      <rPr>
        <sz val="7"/>
        <rFont val="Arial Narrow"/>
        <family val="2"/>
      </rPr>
      <t>(le numéro de la mesure sera à inscrire dans le tableau des spécialistes en avril prochain)</t>
    </r>
  </si>
  <si>
    <t xml:space="preserve">APPROUVÉE PAR LES MEMBRES DU CONSEIL D'ÉTABLISSEMENT  </t>
  </si>
  <si>
    <t>Signature</t>
  </si>
  <si>
    <t>Date</t>
  </si>
  <si>
    <t>Signature de la direction</t>
  </si>
  <si>
    <r>
      <t xml:space="preserve">Retourner à la direction des Services éducatifs jeunes </t>
    </r>
    <r>
      <rPr>
        <b/>
        <sz val="11"/>
        <color indexed="10"/>
        <rFont val="Calibri"/>
        <family val="2"/>
        <scheme val="minor"/>
      </rPr>
      <t>avant le 1</t>
    </r>
    <r>
      <rPr>
        <b/>
        <vertAlign val="superscript"/>
        <sz val="11"/>
        <color indexed="10"/>
        <rFont val="Calibri"/>
        <family val="2"/>
        <scheme val="minor"/>
      </rPr>
      <t>er</t>
    </r>
    <r>
      <rPr>
        <b/>
        <sz val="11"/>
        <color indexed="10"/>
        <rFont val="Calibri"/>
        <family val="2"/>
        <scheme val="minor"/>
      </rPr>
      <t xml:space="preserve"> mars</t>
    </r>
  </si>
  <si>
    <t>ANNEXE P-1B</t>
  </si>
  <si>
    <t>GRILLE-MATIÈRES AU PRÉSCOLAIRE et CLASSE D'ADAPTATION</t>
  </si>
  <si>
    <t>ATTENTION 2 choix :    Acte d'établissement ou École</t>
  </si>
  <si>
    <t>Préscolaire 4 ans</t>
  </si>
  <si>
    <t>Préscolaire 5 ans</t>
  </si>
  <si>
    <t>Classe d'adaptation</t>
  </si>
  <si>
    <t>Application du 23 h 30</t>
  </si>
  <si>
    <t>CHOIX DU SCÉNARIO</t>
  </si>
  <si>
    <t>-</t>
  </si>
  <si>
    <r>
      <t xml:space="preserve">Pour le PRÉSCOLAIRE 4 ANS TEMPS PLEIN
Cocher le scénario choisi en lien avec l'application
du temps de présence pour l'élève
</t>
    </r>
    <r>
      <rPr>
        <b/>
        <sz val="6"/>
        <color theme="6" tint="-0.499984740745262"/>
        <rFont val="Arial Narrow"/>
        <family val="2"/>
      </rPr>
      <t>NE PAS OUBLIER DE COMPLÉTER LA PARTIE SPÉCIALISTE</t>
    </r>
  </si>
  <si>
    <r>
      <t xml:space="preserve">Cocher le scénario choisi en lien avec
l'application du temps de présence pour l'élève
au préscolaire 5 ans
</t>
    </r>
    <r>
      <rPr>
        <b/>
        <sz val="6"/>
        <color theme="6" tint="-0.499984740745262"/>
        <rFont val="Arial Narrow"/>
        <family val="2"/>
      </rPr>
      <t>NE PAS OUBLIER DE COMPLÉTER LA PARTIE SPÉCIALISTE</t>
    </r>
  </si>
  <si>
    <r>
      <t xml:space="preserve">Libération de </t>
    </r>
    <r>
      <rPr>
        <b/>
        <sz val="7"/>
        <rFont val="Arial Narrow"/>
        <family val="2"/>
      </rPr>
      <t>SIX périodes</t>
    </r>
    <r>
      <rPr>
        <sz val="7"/>
        <rFont val="Arial Narrow"/>
        <family val="2"/>
      </rPr>
      <t xml:space="preserve"> de détente et un </t>
    </r>
    <r>
      <rPr>
        <b/>
        <sz val="7"/>
        <rFont val="Arial Narrow"/>
        <family val="2"/>
      </rPr>
      <t>APRÈS-MIDI de congé</t>
    </r>
  </si>
  <si>
    <r>
      <t xml:space="preserve">Libération de </t>
    </r>
    <r>
      <rPr>
        <b/>
        <sz val="7"/>
        <rFont val="Arial Narrow"/>
        <family val="2"/>
      </rPr>
      <t>SIX périodes</t>
    </r>
    <r>
      <rPr>
        <sz val="7"/>
        <rFont val="Arial Narrow"/>
        <family val="2"/>
      </rPr>
      <t xml:space="preserve"> de détente et un APRÈS-MIDI de congé</t>
    </r>
  </si>
  <si>
    <r>
      <t xml:space="preserve">Libération de </t>
    </r>
    <r>
      <rPr>
        <b/>
        <sz val="7"/>
        <rFont val="Arial Narrow"/>
        <family val="2"/>
      </rPr>
      <t xml:space="preserve">TROIS périodes </t>
    </r>
    <r>
      <rPr>
        <sz val="7"/>
        <rFont val="Arial Narrow"/>
        <family val="2"/>
      </rPr>
      <t xml:space="preserve">de détente et un </t>
    </r>
    <r>
      <rPr>
        <b/>
        <sz val="7"/>
        <rFont val="Arial Narrow"/>
        <family val="2"/>
      </rPr>
      <t>AVANT-MIDI de congé</t>
    </r>
  </si>
  <si>
    <r>
      <t xml:space="preserve">Libération de </t>
    </r>
    <r>
      <rPr>
        <b/>
        <sz val="7"/>
        <rFont val="Arial Narrow"/>
        <family val="2"/>
      </rPr>
      <t>TROIS périodes</t>
    </r>
    <r>
      <rPr>
        <sz val="7"/>
        <rFont val="Arial Narrow"/>
        <family val="2"/>
      </rPr>
      <t xml:space="preserve"> de détente et un </t>
    </r>
    <r>
      <rPr>
        <b/>
        <sz val="7"/>
        <rFont val="Arial Narrow"/>
        <family val="2"/>
      </rPr>
      <t>AVANT-MIDI de congé</t>
    </r>
  </si>
  <si>
    <t>NOTES :</t>
  </si>
  <si>
    <t>Autres :</t>
  </si>
  <si>
    <r>
      <t xml:space="preserve">Sous-total </t>
    </r>
    <r>
      <rPr>
        <b/>
        <sz val="12"/>
        <color indexed="10"/>
        <rFont val="Arial Narrow"/>
        <family val="2"/>
      </rPr>
      <t xml:space="preserve"> (20 h 30)</t>
    </r>
  </si>
  <si>
    <r>
      <t xml:space="preserve">Sous-total </t>
    </r>
    <r>
      <rPr>
        <b/>
        <sz val="12"/>
        <rFont val="Arial Narrow"/>
        <family val="2"/>
      </rPr>
      <t xml:space="preserve"> </t>
    </r>
    <r>
      <rPr>
        <b/>
        <sz val="12"/>
        <color indexed="10"/>
        <rFont val="Arial Narrow"/>
        <family val="2"/>
      </rPr>
      <t>(1 h)</t>
    </r>
  </si>
  <si>
    <r>
      <t xml:space="preserve">Sous-total  </t>
    </r>
    <r>
      <rPr>
        <b/>
        <sz val="12"/>
        <color indexed="10"/>
        <rFont val="Arial Narrow"/>
        <family val="2"/>
      </rPr>
      <t>(4 h 30)</t>
    </r>
  </si>
  <si>
    <r>
      <t xml:space="preserve">TOTAL  </t>
    </r>
    <r>
      <rPr>
        <b/>
        <sz val="13"/>
        <rFont val="Arial Narrow"/>
        <family val="2"/>
      </rPr>
      <t>(1 h)</t>
    </r>
  </si>
  <si>
    <r>
      <t xml:space="preserve">TOTAL </t>
    </r>
    <r>
      <rPr>
        <b/>
        <sz val="13"/>
        <rFont val="Arial Narrow"/>
        <family val="2"/>
      </rPr>
      <t xml:space="preserve"> (25 h)</t>
    </r>
  </si>
  <si>
    <t xml:space="preserve">APPROUVÉE PAR LES MEMBRES DU CONSEIL D'ÉTABLISSEMENT LE  </t>
  </si>
  <si>
    <t xml:space="preserve">Date </t>
  </si>
  <si>
    <r>
      <t xml:space="preserve">Retourner à la direction des Services éducatifs aux jeunes </t>
    </r>
    <r>
      <rPr>
        <b/>
        <sz val="11"/>
        <color indexed="10"/>
        <rFont val="Arial Narrow"/>
        <family val="2"/>
      </rPr>
      <t>avant le 1</t>
    </r>
    <r>
      <rPr>
        <b/>
        <vertAlign val="superscript"/>
        <sz val="11"/>
        <color indexed="10"/>
        <rFont val="Arial Narrow"/>
        <family val="2"/>
      </rPr>
      <t>er</t>
    </r>
    <r>
      <rPr>
        <b/>
        <sz val="11"/>
        <color indexed="10"/>
        <rFont val="Arial Narrow"/>
        <family val="2"/>
      </rPr>
      <t xml:space="preserve"> mars</t>
    </r>
  </si>
  <si>
    <t>ANNEXE P-1A (ÉISFX)</t>
  </si>
  <si>
    <t>internationale Saint-François-Xavier</t>
  </si>
  <si>
    <t>Sous-total</t>
  </si>
  <si>
    <t>Anglais enrichi</t>
  </si>
  <si>
    <t>École à triple niveau, ajout de 1h30 pour décloison. en anglais (2 gr. x 4h30 + 1h30 = 10h30 de spécialistes)</t>
  </si>
  <si>
    <t>Éducation physique enrichi</t>
  </si>
  <si>
    <t>Espagnol</t>
  </si>
  <si>
    <t>Ne pas oublier de compléter
l'annexe P-1B</t>
  </si>
  <si>
    <r>
      <t xml:space="preserve">Retourner à la direction des Services éducatifs jeunes </t>
    </r>
    <r>
      <rPr>
        <b/>
        <sz val="11"/>
        <color indexed="10"/>
        <rFont val="Arial Narrow"/>
        <family val="2"/>
      </rPr>
      <t>avant le 1</t>
    </r>
    <r>
      <rPr>
        <b/>
        <vertAlign val="superscript"/>
        <sz val="11"/>
        <color indexed="10"/>
        <rFont val="Arial Narrow"/>
        <family val="2"/>
      </rPr>
      <t>er</t>
    </r>
    <r>
      <rPr>
        <b/>
        <sz val="11"/>
        <color indexed="10"/>
        <rFont val="Arial Narrow"/>
        <family val="2"/>
      </rPr>
      <t xml:space="preserve"> mars</t>
    </r>
  </si>
  <si>
    <t>ACTES D'ÉTABLISSEMENT :</t>
  </si>
  <si>
    <t>_</t>
  </si>
  <si>
    <t>Écoles de la Pruchière, des Vents-et-Marées et de l'Amitié</t>
  </si>
  <si>
    <t>Écoles de la Marée-Montante et de l'Orée-des-Bois et de l'Étoile-Filante</t>
  </si>
  <si>
    <t>Écoles des Vieux-Moulins et Saint-Modeste</t>
  </si>
  <si>
    <t>Écoles Hudon-Ferland, Sainte-Hélène et Saint-Louis</t>
  </si>
  <si>
    <t>Écoles la Croisée I et II</t>
  </si>
  <si>
    <t>Écoles Mgr-Boucher, Saint-Bruno et Saint-Louis</t>
  </si>
  <si>
    <t>Écoles Moisson-d'Arts, la Chanterelle, ND-du-Sourire et Riou</t>
  </si>
  <si>
    <t>Écoles Notre-Dame-du-Portage et les Pèlerins</t>
  </si>
  <si>
    <t>Écoles Roy-Joly</t>
  </si>
  <si>
    <t>Écoles Saint-Philippe, Notre-Dame et J.-C.-Chapais</t>
  </si>
  <si>
    <t>Écoles Vents-et-Marées et Desbiens</t>
  </si>
  <si>
    <t>ÉCOLES :</t>
  </si>
  <si>
    <t>École de la Marée-Montante (Saint-Roch)</t>
  </si>
  <si>
    <t>École de la Pruchière (Saint-Pacôme)</t>
  </si>
  <si>
    <t>École de l'Amitié (Saint-Gabriel)</t>
  </si>
  <si>
    <t>École de l'Étoile-Filante (Saint-Onésime)</t>
  </si>
  <si>
    <t>École de l'Orée-des-Bois (Sainte-Louise)</t>
  </si>
  <si>
    <t>École des Vents-et-Marées (Rivière-Ouelle)</t>
  </si>
  <si>
    <t>École des Vieux-Moulins (Saint-Hubert)</t>
  </si>
  <si>
    <t>École Desbiens (Saint-Arsène)</t>
  </si>
  <si>
    <t>École Hudon-Ferland (Saint-Alexandre)</t>
  </si>
  <si>
    <t>École internationale Saint-François-Xavier</t>
  </si>
  <si>
    <t>École J.-C.-Chapais (Saint-Denis)</t>
  </si>
  <si>
    <t>École Joly (Rivière-du-Loup)</t>
  </si>
  <si>
    <t>École la Chanterelle (Saint-Paul-de-la-Croix)</t>
  </si>
  <si>
    <t>École la Croisée I</t>
  </si>
  <si>
    <t>École la Croisée II</t>
  </si>
  <si>
    <t>École Lanouette (Saint-Antonin)</t>
  </si>
  <si>
    <t>École les Pèlerins</t>
  </si>
  <si>
    <t>École Mgr-Boucher (Saint-Pascal)</t>
  </si>
  <si>
    <t>École Moisson-d'Arts (Isle-Verte)</t>
  </si>
  <si>
    <t>École Notre-Dame (Mont-Carmel)</t>
  </si>
  <si>
    <t>École Notre-Dame-du-Portage</t>
  </si>
  <si>
    <t>École Notre-Dame-du-Sourire (Saint-Épiphane)</t>
  </si>
  <si>
    <t>École Riou (Saint-François-Xavier)</t>
  </si>
  <si>
    <t>École Roy (Rivière-du-Loup)</t>
  </si>
  <si>
    <t>École Sacré-Cœur (La Pocatière)</t>
  </si>
  <si>
    <t>École Saint-Bruno</t>
  </si>
  <si>
    <t>École Sainte-Hélène</t>
  </si>
  <si>
    <t>École Saint-Louis de Kamouraska</t>
  </si>
  <si>
    <t>École Saint-Louis de Saint-Joseph</t>
  </si>
  <si>
    <t>École Saint-Modeste</t>
  </si>
  <si>
    <t>École Saint-Philippe</t>
  </si>
  <si>
    <t>École Vents-et-Marées (Cacouna)</t>
  </si>
  <si>
    <t>Science et technologie</t>
  </si>
  <si>
    <t>ORGANISATION SCOLAIRE  –  à partir de 2023-2024</t>
  </si>
  <si>
    <t>ORGANISATION SCOLAIRE  –  à partir de 2024-2025</t>
  </si>
  <si>
    <t>ORGANISATION SCOLAIRE  –  à partir de 2025-2026</t>
  </si>
  <si>
    <t>ORGANISATION SCOLAIRE  –  à partir de 2026-2027</t>
  </si>
  <si>
    <t>ORGANISATION SCOLAIRE  –  à partir de 2027-2028</t>
  </si>
  <si>
    <r>
      <t>Culture et citoyenneté québécoise</t>
    </r>
    <r>
      <rPr>
        <sz val="8"/>
        <color rgb="FFFF0000"/>
        <rFont val="Calibri"/>
        <family val="2"/>
        <scheme val="minor"/>
      </rPr>
      <t>*</t>
    </r>
  </si>
  <si>
    <r>
      <t xml:space="preserve">MATIÈRES
</t>
    </r>
    <r>
      <rPr>
        <b/>
        <sz val="8"/>
        <color rgb="FFFF0000"/>
        <rFont val="Calibri"/>
        <family val="2"/>
        <scheme val="minor"/>
      </rPr>
      <t xml:space="preserve">* </t>
    </r>
    <r>
      <rPr>
        <sz val="7"/>
        <color rgb="FFFFFFFF"/>
        <rFont val="Calibri"/>
        <family val="2"/>
        <scheme val="minor"/>
      </rPr>
      <t>Nouveau à partir de 2023-2024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</si>
</sst>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86">
    <font>
      <sz val="10"/>
      <name val="Arial"/>
    </font>
    <font>
      <sz val="10"/>
      <name val="Arial"/>
      <family val="2"/>
    </font>
    <font>
      <b/>
      <sz val="14"/>
      <name val="Arial Narrow"/>
      <family val="2"/>
    </font>
    <font>
      <b/>
      <sz val="11"/>
      <name val="Arial Narrow"/>
      <family val="2"/>
    </font>
    <font>
      <b/>
      <sz val="12"/>
      <color indexed="10"/>
      <name val="Arial Narrow"/>
      <family val="2"/>
    </font>
    <font>
      <b/>
      <sz val="12"/>
      <color indexed="9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2"/>
      <name val="Arial Narrow"/>
      <family val="2"/>
    </font>
    <font>
      <b/>
      <sz val="10"/>
      <color indexed="10"/>
      <name val="Arial Narrow"/>
      <family val="2"/>
    </font>
    <font>
      <b/>
      <sz val="11"/>
      <color indexed="10"/>
      <name val="Arial Narrow"/>
      <family val="2"/>
    </font>
    <font>
      <b/>
      <sz val="12"/>
      <color indexed="12"/>
      <name val="Arial Narrow"/>
      <family val="2"/>
    </font>
    <font>
      <sz val="7"/>
      <color indexed="9"/>
      <name val="Arial Narrow"/>
      <family val="2"/>
    </font>
    <font>
      <b/>
      <sz val="13"/>
      <name val="Arial Narrow"/>
      <family val="2"/>
    </font>
    <font>
      <sz val="12"/>
      <name val="Arial Narrow"/>
      <family val="2"/>
    </font>
    <font>
      <b/>
      <sz val="10"/>
      <color indexed="12"/>
      <name val="Arial Narrow"/>
      <family val="2"/>
    </font>
    <font>
      <b/>
      <sz val="14"/>
      <name val="Calibri"/>
      <family val="2"/>
    </font>
    <font>
      <sz val="9"/>
      <name val="Calibri"/>
      <family val="2"/>
    </font>
    <font>
      <sz val="14"/>
      <name val="Arial"/>
      <family val="2"/>
    </font>
    <font>
      <b/>
      <sz val="14"/>
      <color indexed="10"/>
      <name val="Calibri"/>
      <family val="2"/>
    </font>
    <font>
      <sz val="14"/>
      <name val="Calibri"/>
      <family val="2"/>
    </font>
    <font>
      <sz val="26"/>
      <name val="Marking Pen"/>
      <family val="2"/>
    </font>
    <font>
      <sz val="7"/>
      <color indexed="9"/>
      <name val="Calibri"/>
      <family val="2"/>
    </font>
    <font>
      <sz val="8"/>
      <color indexed="9"/>
      <name val="Calibri"/>
      <family val="2"/>
    </font>
    <font>
      <vertAlign val="superscript"/>
      <sz val="8"/>
      <color indexed="9"/>
      <name val="Calibri"/>
      <family val="2"/>
    </font>
    <font>
      <b/>
      <sz val="8"/>
      <name val="Calibri"/>
      <family val="2"/>
    </font>
    <font>
      <vertAlign val="superscript"/>
      <sz val="7"/>
      <color indexed="9"/>
      <name val="Calibri"/>
      <family val="2"/>
    </font>
    <font>
      <sz val="6"/>
      <color indexed="9"/>
      <name val="Calibri"/>
      <family val="2"/>
    </font>
    <font>
      <sz val="9"/>
      <name val="Arial Narrow"/>
      <family val="2"/>
    </font>
    <font>
      <sz val="8"/>
      <name val="Arial Narrow"/>
      <family val="2"/>
    </font>
    <font>
      <sz val="6"/>
      <color indexed="10"/>
      <name val="Calibri"/>
      <family val="2"/>
    </font>
    <font>
      <b/>
      <sz val="7"/>
      <color indexed="10"/>
      <name val="Calibri"/>
      <family val="2"/>
    </font>
    <font>
      <b/>
      <vertAlign val="superscript"/>
      <sz val="11"/>
      <color indexed="10"/>
      <name val="Arial Narrow"/>
      <family val="2"/>
    </font>
    <font>
      <b/>
      <sz val="12"/>
      <color rgb="FFFF0000"/>
      <name val="Arial Narrow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8"/>
      <color rgb="FFFF7D7D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7"/>
      <color indexed="9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theme="0"/>
      <name val="Arial Narrow"/>
      <family val="2"/>
    </font>
    <font>
      <sz val="6"/>
      <color indexed="9"/>
      <name val="Calibri"/>
      <family val="2"/>
      <scheme val="minor"/>
    </font>
    <font>
      <sz val="5"/>
      <name val="Calibri"/>
      <family val="2"/>
      <scheme val="minor"/>
    </font>
    <font>
      <b/>
      <sz val="9"/>
      <color rgb="FFFF0000"/>
      <name val="Arial Narrow"/>
      <family val="2"/>
    </font>
    <font>
      <b/>
      <sz val="16"/>
      <color theme="0"/>
      <name val="Calibri"/>
      <family val="2"/>
      <scheme val="minor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3"/>
      <color theme="4" tint="-0.249977111117893"/>
      <name val="Century Gothic"/>
      <family val="2"/>
    </font>
    <font>
      <b/>
      <sz val="7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0"/>
      <name val="Arial"/>
      <family val="2"/>
    </font>
    <font>
      <sz val="8"/>
      <color rgb="FFFF0000"/>
      <name val="Arial Narrow"/>
      <family val="2"/>
    </font>
    <font>
      <b/>
      <sz val="7.5"/>
      <color indexed="10"/>
      <name val="Calibri"/>
      <family val="2"/>
      <scheme val="minor"/>
    </font>
    <font>
      <b/>
      <sz val="7.5"/>
      <color rgb="FFFF7D7D"/>
      <name val="Calibri"/>
      <family val="2"/>
      <scheme val="minor"/>
    </font>
    <font>
      <sz val="6"/>
      <name val="Arial Narrow"/>
      <family val="2"/>
    </font>
    <font>
      <sz val="7"/>
      <name val="Arial Narrow"/>
      <family val="2"/>
    </font>
    <font>
      <b/>
      <sz val="6"/>
      <color theme="6" tint="-0.499984740745262"/>
      <name val="Arial Narrow"/>
      <family val="2"/>
    </font>
    <font>
      <b/>
      <sz val="7"/>
      <name val="Arial Narrow"/>
      <family val="2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vertAlign val="superscript"/>
      <sz val="11"/>
      <color indexed="10"/>
      <name val="Calibri"/>
      <family val="2"/>
      <scheme val="minor"/>
    </font>
    <font>
      <b/>
      <sz val="12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name val="Arial Narrow"/>
      <family val="2"/>
    </font>
    <font>
      <b/>
      <sz val="7"/>
      <color rgb="FFFF7D7D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Tahoma"/>
      <family val="2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7"/>
      <color rgb="FFFFFFFF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1F5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25EA8"/>
        <bgColor indexed="64"/>
      </patternFill>
    </fill>
  </fills>
  <borders count="113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hair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hair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ck">
        <color theme="6"/>
      </bottom>
      <diagonal/>
    </border>
    <border>
      <left style="thin">
        <color indexed="64"/>
      </left>
      <right style="thin">
        <color theme="6"/>
      </right>
      <top style="thick">
        <color theme="6"/>
      </top>
      <bottom style="thin">
        <color theme="6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1" tint="0.24994659260841701"/>
      </bottom>
      <diagonal/>
    </border>
    <border>
      <left/>
      <right/>
      <top style="thin">
        <color indexed="64"/>
      </top>
      <bottom style="hair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24994659260841701"/>
      </bottom>
      <diagonal/>
    </border>
    <border>
      <left style="thin">
        <color indexed="64"/>
      </left>
      <right style="thin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indexed="64"/>
      </left>
      <right/>
      <top style="hair">
        <color theme="1" tint="0.24994659260841701"/>
      </top>
      <bottom style="hair">
        <color theme="1" tint="0.24994659260841701"/>
      </bottom>
      <diagonal/>
    </border>
    <border>
      <left/>
      <right/>
      <top style="hair">
        <color theme="1" tint="0.24994659260841701"/>
      </top>
      <bottom style="hair">
        <color theme="1" tint="0.24994659260841701"/>
      </bottom>
      <diagonal/>
    </border>
    <border>
      <left/>
      <right style="thin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indexed="64"/>
      </left>
      <right/>
      <top style="hair">
        <color theme="1" tint="0.24994659260841701"/>
      </top>
      <bottom style="hair">
        <color theme="1" tint="0.24994659260841701"/>
      </bottom>
      <diagonal/>
    </border>
    <border>
      <left style="thin">
        <color indexed="64"/>
      </left>
      <right style="thin">
        <color indexed="64"/>
      </right>
      <top style="hair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hair">
        <color theme="1" tint="0.24994659260841701"/>
      </top>
      <bottom style="thin">
        <color indexed="64"/>
      </bottom>
      <diagonal/>
    </border>
    <border>
      <left/>
      <right/>
      <top style="hair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1" tint="0.24994659260841701"/>
      </top>
      <bottom style="thin">
        <color indexed="64"/>
      </bottom>
      <diagonal/>
    </border>
    <border>
      <left style="hair">
        <color indexed="64"/>
      </left>
      <right/>
      <top style="hair">
        <color theme="1" tint="0.24994659260841701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8">
    <xf numFmtId="0" fontId="0" fillId="0" borderId="0" xfId="0"/>
    <xf numFmtId="0" fontId="14" fillId="0" borderId="1" xfId="0" applyFont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hidden="1"/>
    </xf>
    <xf numFmtId="165" fontId="3" fillId="3" borderId="8" xfId="0" applyNumberFormat="1" applyFont="1" applyFill="1" applyBorder="1" applyAlignment="1" applyProtection="1">
      <alignment horizontal="left" vertical="center"/>
      <protection hidden="1"/>
    </xf>
    <xf numFmtId="0" fontId="3" fillId="3" borderId="9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165" fontId="14" fillId="2" borderId="12" xfId="0" applyNumberFormat="1" applyFont="1" applyFill="1" applyBorder="1" applyAlignment="1" applyProtection="1">
      <alignment horizontal="center" vertical="center"/>
      <protection hidden="1"/>
    </xf>
    <xf numFmtId="165" fontId="14" fillId="0" borderId="12" xfId="0" applyNumberFormat="1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right" vertical="center"/>
      <protection locked="0"/>
    </xf>
    <xf numFmtId="0" fontId="11" fillId="0" borderId="14" xfId="0" applyFont="1" applyBorder="1" applyAlignment="1" applyProtection="1">
      <alignment horizontal="right" vertical="center"/>
      <protection locked="0"/>
    </xf>
    <xf numFmtId="0" fontId="11" fillId="0" borderId="14" xfId="0" applyFont="1" applyBorder="1" applyAlignment="1" applyProtection="1">
      <alignment horizontal="right" vertical="center" wrapText="1"/>
      <protection locked="0"/>
    </xf>
    <xf numFmtId="165" fontId="11" fillId="0" borderId="15" xfId="0" applyNumberFormat="1" applyFont="1" applyBorder="1" applyAlignment="1" applyProtection="1">
      <alignment horizontal="left" vertical="center"/>
      <protection locked="0"/>
    </xf>
    <xf numFmtId="165" fontId="11" fillId="0" borderId="16" xfId="0" applyNumberFormat="1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right" vertical="center"/>
      <protection locked="0"/>
    </xf>
    <xf numFmtId="165" fontId="11" fillId="0" borderId="18" xfId="0" applyNumberFormat="1" applyFont="1" applyBorder="1" applyAlignment="1" applyProtection="1">
      <alignment horizontal="left" vertical="center"/>
      <protection locked="0"/>
    </xf>
    <xf numFmtId="0" fontId="8" fillId="6" borderId="0" xfId="0" applyFont="1" applyFill="1" applyProtection="1">
      <protection hidden="1"/>
    </xf>
    <xf numFmtId="0" fontId="4" fillId="7" borderId="20" xfId="0" applyFont="1" applyFill="1" applyBorder="1" applyAlignment="1" applyProtection="1">
      <alignment horizontal="center" vertical="center"/>
      <protection hidden="1"/>
    </xf>
    <xf numFmtId="0" fontId="12" fillId="7" borderId="21" xfId="0" applyFont="1" applyFill="1" applyBorder="1" applyAlignment="1" applyProtection="1">
      <alignment horizontal="right" vertical="center"/>
      <protection hidden="1"/>
    </xf>
    <xf numFmtId="0" fontId="4" fillId="7" borderId="22" xfId="0" applyFont="1" applyFill="1" applyBorder="1" applyAlignment="1" applyProtection="1">
      <alignment horizontal="center" vertical="center"/>
      <protection hidden="1"/>
    </xf>
    <xf numFmtId="165" fontId="4" fillId="7" borderId="23" xfId="0" applyNumberFormat="1" applyFont="1" applyFill="1" applyBorder="1" applyAlignment="1" applyProtection="1">
      <alignment horizontal="left" vertical="center"/>
      <protection hidden="1"/>
    </xf>
    <xf numFmtId="0" fontId="3" fillId="8" borderId="6" xfId="0" applyFont="1" applyFill="1" applyBorder="1" applyAlignment="1" applyProtection="1">
      <alignment horizontal="center" vertical="center"/>
      <protection hidden="1"/>
    </xf>
    <xf numFmtId="0" fontId="3" fillId="8" borderId="9" xfId="0" applyFont="1" applyFill="1" applyBorder="1" applyAlignment="1" applyProtection="1">
      <alignment horizontal="right" vertical="center"/>
      <protection hidden="1"/>
    </xf>
    <xf numFmtId="0" fontId="3" fillId="8" borderId="7" xfId="0" applyFont="1" applyFill="1" applyBorder="1" applyAlignment="1" applyProtection="1">
      <alignment horizontal="center" vertical="center"/>
      <protection hidden="1"/>
    </xf>
    <xf numFmtId="165" fontId="3" fillId="8" borderId="8" xfId="0" applyNumberFormat="1" applyFont="1" applyFill="1" applyBorder="1" applyAlignment="1" applyProtection="1">
      <alignment horizontal="left" vertical="center"/>
      <protection hidden="1"/>
    </xf>
    <xf numFmtId="0" fontId="10" fillId="6" borderId="0" xfId="0" applyFont="1" applyFill="1" applyAlignment="1" applyProtection="1">
      <alignment horizontal="center" vertical="center"/>
      <protection hidden="1"/>
    </xf>
    <xf numFmtId="0" fontId="36" fillId="0" borderId="0" xfId="0" applyFont="1" applyProtection="1">
      <protection hidden="1"/>
    </xf>
    <xf numFmtId="0" fontId="37" fillId="0" borderId="0" xfId="0" applyFont="1" applyAlignment="1" applyProtection="1">
      <alignment vertical="center"/>
      <protection hidden="1"/>
    </xf>
    <xf numFmtId="0" fontId="37" fillId="0" borderId="0" xfId="0" applyFont="1" applyProtection="1">
      <protection hidden="1"/>
    </xf>
    <xf numFmtId="165" fontId="37" fillId="0" borderId="0" xfId="0" applyNumberFormat="1" applyFont="1" applyProtection="1">
      <protection hidden="1"/>
    </xf>
    <xf numFmtId="0" fontId="38" fillId="0" borderId="14" xfId="0" applyFont="1" applyBorder="1" applyAlignment="1" applyProtection="1">
      <alignment horizontal="right" vertical="center"/>
      <protection locked="0" hidden="1"/>
    </xf>
    <xf numFmtId="165" fontId="38" fillId="0" borderId="16" xfId="0" applyNumberFormat="1" applyFont="1" applyBorder="1" applyAlignment="1" applyProtection="1">
      <alignment horizontal="left" vertical="center"/>
      <protection locked="0" hidden="1"/>
    </xf>
    <xf numFmtId="165" fontId="38" fillId="0" borderId="18" xfId="0" applyNumberFormat="1" applyFont="1" applyBorder="1" applyAlignment="1" applyProtection="1">
      <alignment horizontal="left" vertical="center"/>
      <protection locked="0" hidden="1"/>
    </xf>
    <xf numFmtId="0" fontId="38" fillId="0" borderId="17" xfId="0" applyFont="1" applyBorder="1" applyAlignment="1" applyProtection="1">
      <alignment horizontal="right" vertical="center"/>
      <protection locked="0" hidden="1"/>
    </xf>
    <xf numFmtId="0" fontId="39" fillId="4" borderId="0" xfId="0" applyFont="1" applyFill="1" applyAlignment="1" applyProtection="1">
      <alignment horizontal="center"/>
      <protection hidden="1"/>
    </xf>
    <xf numFmtId="0" fontId="40" fillId="0" borderId="24" xfId="0" applyFont="1" applyBorder="1" applyAlignment="1" applyProtection="1">
      <alignment horizontal="center" vertical="center"/>
      <protection hidden="1"/>
    </xf>
    <xf numFmtId="0" fontId="38" fillId="0" borderId="25" xfId="0" applyFont="1" applyBorder="1" applyAlignment="1" applyProtection="1">
      <alignment horizontal="right" vertical="center"/>
      <protection locked="0" hidden="1"/>
    </xf>
    <xf numFmtId="0" fontId="38" fillId="0" borderId="26" xfId="0" applyFont="1" applyBorder="1" applyAlignment="1" applyProtection="1">
      <alignment horizontal="right" vertical="center"/>
      <protection locked="0" hidden="1"/>
    </xf>
    <xf numFmtId="0" fontId="38" fillId="0" borderId="27" xfId="0" applyFont="1" applyBorder="1" applyAlignment="1" applyProtection="1">
      <alignment horizontal="right" vertical="center"/>
      <protection locked="0" hidden="1"/>
    </xf>
    <xf numFmtId="165" fontId="38" fillId="0" borderId="28" xfId="0" applyNumberFormat="1" applyFont="1" applyBorder="1" applyAlignment="1" applyProtection="1">
      <alignment horizontal="left" vertical="center"/>
      <protection locked="0" hidden="1"/>
    </xf>
    <xf numFmtId="0" fontId="38" fillId="0" borderId="29" xfId="0" applyFont="1" applyBorder="1" applyAlignment="1" applyProtection="1">
      <alignment horizontal="right" vertical="center"/>
      <protection locked="0" hidden="1"/>
    </xf>
    <xf numFmtId="165" fontId="40" fillId="0" borderId="24" xfId="0" applyNumberFormat="1" applyFont="1" applyBorder="1" applyAlignment="1" applyProtection="1">
      <alignment horizontal="center" vertical="center"/>
      <protection hidden="1"/>
    </xf>
    <xf numFmtId="0" fontId="40" fillId="2" borderId="24" xfId="0" applyFont="1" applyFill="1" applyBorder="1" applyAlignment="1" applyProtection="1">
      <alignment horizontal="center" vertical="center"/>
      <protection hidden="1"/>
    </xf>
    <xf numFmtId="0" fontId="41" fillId="0" borderId="30" xfId="0" applyFont="1" applyBorder="1" applyAlignment="1" applyProtection="1">
      <alignment vertical="center"/>
      <protection hidden="1"/>
    </xf>
    <xf numFmtId="0" fontId="41" fillId="0" borderId="31" xfId="0" applyFont="1" applyBorder="1" applyAlignment="1" applyProtection="1">
      <alignment vertical="center"/>
      <protection hidden="1"/>
    </xf>
    <xf numFmtId="165" fontId="40" fillId="0" borderId="32" xfId="0" applyNumberFormat="1" applyFont="1" applyBorder="1" applyAlignment="1" applyProtection="1">
      <alignment horizontal="center" vertical="center"/>
      <protection hidden="1"/>
    </xf>
    <xf numFmtId="165" fontId="40" fillId="2" borderId="32" xfId="0" applyNumberFormat="1" applyFont="1" applyFill="1" applyBorder="1" applyAlignment="1" applyProtection="1">
      <alignment horizontal="center" vertical="center"/>
      <protection hidden="1"/>
    </xf>
    <xf numFmtId="0" fontId="38" fillId="7" borderId="33" xfId="0" applyFont="1" applyFill="1" applyBorder="1" applyAlignment="1" applyProtection="1">
      <alignment horizontal="center" vertical="center"/>
      <protection hidden="1"/>
    </xf>
    <xf numFmtId="0" fontId="39" fillId="9" borderId="33" xfId="0" applyFont="1" applyFill="1" applyBorder="1" applyAlignment="1" applyProtection="1">
      <alignment horizontal="center" vertical="center"/>
      <protection hidden="1"/>
    </xf>
    <xf numFmtId="0" fontId="42" fillId="0" borderId="31" xfId="0" applyFont="1" applyBorder="1" applyAlignment="1" applyProtection="1">
      <alignment horizontal="left" vertical="center" wrapText="1"/>
      <protection locked="0" hidden="1"/>
    </xf>
    <xf numFmtId="0" fontId="42" fillId="0" borderId="34" xfId="0" applyFont="1" applyBorder="1" applyAlignment="1" applyProtection="1">
      <alignment horizontal="left" vertical="center" wrapText="1"/>
      <protection locked="0" hidden="1"/>
    </xf>
    <xf numFmtId="0" fontId="43" fillId="7" borderId="0" xfId="0" applyFont="1" applyFill="1" applyProtection="1">
      <protection hidden="1"/>
    </xf>
    <xf numFmtId="0" fontId="43" fillId="7" borderId="0" xfId="0" applyFont="1" applyFill="1" applyAlignment="1" applyProtection="1">
      <alignment vertical="center"/>
      <protection hidden="1"/>
    </xf>
    <xf numFmtId="0" fontId="41" fillId="7" borderId="0" xfId="0" applyFont="1" applyFill="1" applyProtection="1">
      <protection hidden="1"/>
    </xf>
    <xf numFmtId="0" fontId="41" fillId="7" borderId="0" xfId="0" applyFont="1" applyFill="1" applyAlignment="1" applyProtection="1">
      <alignment vertical="center"/>
      <protection hidden="1"/>
    </xf>
    <xf numFmtId="0" fontId="37" fillId="7" borderId="0" xfId="0" applyFont="1" applyFill="1" applyProtection="1">
      <protection hidden="1"/>
    </xf>
    <xf numFmtId="0" fontId="36" fillId="7" borderId="0" xfId="0" applyFont="1" applyFill="1" applyProtection="1">
      <protection hidden="1"/>
    </xf>
    <xf numFmtId="0" fontId="37" fillId="7" borderId="0" xfId="0" applyFont="1" applyFill="1" applyAlignment="1" applyProtection="1">
      <alignment vertical="center"/>
      <protection locked="0" hidden="1"/>
    </xf>
    <xf numFmtId="0" fontId="37" fillId="7" borderId="0" xfId="0" applyFont="1" applyFill="1" applyAlignment="1" applyProtection="1">
      <alignment vertical="center"/>
      <protection hidden="1"/>
    </xf>
    <xf numFmtId="0" fontId="41" fillId="0" borderId="61" xfId="0" applyFont="1" applyBorder="1" applyAlignment="1" applyProtection="1">
      <alignment vertical="center"/>
      <protection hidden="1"/>
    </xf>
    <xf numFmtId="0" fontId="38" fillId="0" borderId="62" xfId="0" applyFont="1" applyBorder="1" applyAlignment="1" applyProtection="1">
      <alignment horizontal="right" vertical="center"/>
      <protection locked="0" hidden="1"/>
    </xf>
    <xf numFmtId="165" fontId="38" fillId="0" borderId="63" xfId="0" applyNumberFormat="1" applyFont="1" applyBorder="1" applyAlignment="1" applyProtection="1">
      <alignment horizontal="left" vertical="center"/>
      <protection locked="0" hidden="1"/>
    </xf>
    <xf numFmtId="0" fontId="38" fillId="0" borderId="64" xfId="0" applyFont="1" applyBorder="1" applyAlignment="1" applyProtection="1">
      <alignment horizontal="right" vertical="center"/>
      <protection locked="0" hidden="1"/>
    </xf>
    <xf numFmtId="0" fontId="41" fillId="0" borderId="65" xfId="0" applyFont="1" applyBorder="1" applyAlignment="1" applyProtection="1">
      <alignment vertical="center"/>
      <protection hidden="1"/>
    </xf>
    <xf numFmtId="0" fontId="38" fillId="0" borderId="66" xfId="0" applyFont="1" applyBorder="1" applyAlignment="1" applyProtection="1">
      <alignment horizontal="right" vertical="center"/>
      <protection locked="0" hidden="1"/>
    </xf>
    <xf numFmtId="165" fontId="38" fillId="0" borderId="67" xfId="0" applyNumberFormat="1" applyFont="1" applyBorder="1" applyAlignment="1" applyProtection="1">
      <alignment horizontal="left" vertical="center"/>
      <protection locked="0" hidden="1"/>
    </xf>
    <xf numFmtId="0" fontId="38" fillId="0" borderId="68" xfId="0" applyFont="1" applyBorder="1" applyAlignment="1" applyProtection="1">
      <alignment horizontal="right" vertical="center"/>
      <protection locked="0" hidden="1"/>
    </xf>
    <xf numFmtId="0" fontId="41" fillId="0" borderId="65" xfId="0" applyFont="1" applyBorder="1" applyAlignment="1" applyProtection="1">
      <alignment vertical="center" wrapText="1"/>
      <protection hidden="1"/>
    </xf>
    <xf numFmtId="0" fontId="38" fillId="0" borderId="66" xfId="0" applyFont="1" applyBorder="1" applyAlignment="1" applyProtection="1">
      <alignment horizontal="right" vertical="center" wrapText="1"/>
      <protection locked="0" hidden="1"/>
    </xf>
    <xf numFmtId="0" fontId="38" fillId="0" borderId="68" xfId="0" applyFont="1" applyBorder="1" applyAlignment="1" applyProtection="1">
      <alignment horizontal="right" vertical="center" wrapText="1"/>
      <protection locked="0" hidden="1"/>
    </xf>
    <xf numFmtId="0" fontId="42" fillId="0" borderId="65" xfId="0" applyFont="1" applyBorder="1" applyAlignment="1" applyProtection="1">
      <alignment horizontal="left" vertical="center" wrapText="1"/>
      <protection locked="0" hidden="1"/>
    </xf>
    <xf numFmtId="0" fontId="42" fillId="0" borderId="69" xfId="0" applyFont="1" applyBorder="1" applyAlignment="1" applyProtection="1">
      <alignment horizontal="left" vertical="center" wrapText="1"/>
      <protection locked="0" hidden="1"/>
    </xf>
    <xf numFmtId="0" fontId="38" fillId="0" borderId="70" xfId="0" applyFont="1" applyBorder="1" applyAlignment="1" applyProtection="1">
      <alignment horizontal="right" vertical="center"/>
      <protection locked="0" hidden="1"/>
    </xf>
    <xf numFmtId="165" fontId="38" fillId="0" borderId="71" xfId="0" applyNumberFormat="1" applyFont="1" applyBorder="1" applyAlignment="1" applyProtection="1">
      <alignment horizontal="left" vertical="center"/>
      <protection locked="0" hidden="1"/>
    </xf>
    <xf numFmtId="0" fontId="38" fillId="0" borderId="72" xfId="0" applyFont="1" applyBorder="1" applyAlignment="1" applyProtection="1">
      <alignment horizontal="right" vertical="center"/>
      <protection locked="0" hidden="1"/>
    </xf>
    <xf numFmtId="0" fontId="44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45" fillId="0" borderId="73" xfId="0" applyFont="1" applyBorder="1" applyAlignment="1" applyProtection="1">
      <alignment horizontal="center" vertical="center"/>
      <protection hidden="1"/>
    </xf>
    <xf numFmtId="0" fontId="45" fillId="0" borderId="74" xfId="0" applyFont="1" applyBorder="1" applyAlignment="1" applyProtection="1">
      <alignment horizontal="center" vertical="center"/>
      <protection hidden="1"/>
    </xf>
    <xf numFmtId="0" fontId="45" fillId="0" borderId="74" xfId="0" applyFont="1" applyBorder="1" applyAlignment="1" applyProtection="1">
      <alignment horizontal="center" vertical="center" wrapText="1"/>
      <protection hidden="1"/>
    </xf>
    <xf numFmtId="0" fontId="45" fillId="0" borderId="75" xfId="0" applyFont="1" applyBorder="1" applyAlignment="1" applyProtection="1">
      <alignment horizontal="center" vertical="center"/>
      <protection hidden="1"/>
    </xf>
    <xf numFmtId="0" fontId="45" fillId="0" borderId="11" xfId="0" applyFont="1" applyBorder="1" applyAlignment="1" applyProtection="1">
      <alignment horizontal="center" vertical="center"/>
      <protection hidden="1"/>
    </xf>
    <xf numFmtId="0" fontId="45" fillId="0" borderId="5" xfId="0" applyFont="1" applyBorder="1" applyAlignment="1" applyProtection="1">
      <alignment horizontal="center" vertical="center"/>
      <protection hidden="1"/>
    </xf>
    <xf numFmtId="0" fontId="45" fillId="0" borderId="1" xfId="0" applyFont="1" applyBorder="1" applyAlignment="1" applyProtection="1">
      <alignment horizontal="center" vertical="center"/>
      <protection hidden="1"/>
    </xf>
    <xf numFmtId="0" fontId="46" fillId="0" borderId="7" xfId="0" applyFont="1" applyBorder="1" applyProtection="1">
      <protection hidden="1"/>
    </xf>
    <xf numFmtId="0" fontId="39" fillId="9" borderId="35" xfId="0" applyFont="1" applyFill="1" applyBorder="1" applyAlignment="1" applyProtection="1">
      <alignment horizontal="center" vertical="center" wrapText="1"/>
      <protection hidden="1"/>
    </xf>
    <xf numFmtId="0" fontId="38" fillId="10" borderId="11" xfId="0" applyFont="1" applyFill="1" applyBorder="1" applyAlignment="1" applyProtection="1">
      <alignment horizontal="right" vertical="center"/>
      <protection locked="0" hidden="1"/>
    </xf>
    <xf numFmtId="0" fontId="38" fillId="0" borderId="36" xfId="0" applyFont="1" applyBorder="1" applyAlignment="1" applyProtection="1">
      <alignment horizontal="right" vertical="center"/>
      <protection hidden="1"/>
    </xf>
    <xf numFmtId="0" fontId="45" fillId="0" borderId="37" xfId="0" applyFont="1" applyBorder="1" applyAlignment="1" applyProtection="1">
      <alignment horizontal="center" vertical="center"/>
      <protection hidden="1"/>
    </xf>
    <xf numFmtId="165" fontId="38" fillId="0" borderId="37" xfId="0" applyNumberFormat="1" applyFont="1" applyBorder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right" vertical="center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165" fontId="38" fillId="0" borderId="0" xfId="0" applyNumberFormat="1" applyFont="1" applyAlignment="1" applyProtection="1">
      <alignment horizontal="left" vertical="center"/>
      <protection hidden="1"/>
    </xf>
    <xf numFmtId="165" fontId="38" fillId="0" borderId="38" xfId="0" applyNumberFormat="1" applyFont="1" applyBorder="1" applyAlignment="1" applyProtection="1">
      <alignment horizontal="left" vertical="center"/>
      <protection hidden="1"/>
    </xf>
    <xf numFmtId="0" fontId="38" fillId="11" borderId="25" xfId="0" applyFont="1" applyFill="1" applyBorder="1" applyAlignment="1" applyProtection="1">
      <alignment horizontal="right" vertical="center"/>
      <protection locked="0" hidden="1"/>
    </xf>
    <xf numFmtId="165" fontId="38" fillId="11" borderId="11" xfId="0" applyNumberFormat="1" applyFont="1" applyFill="1" applyBorder="1" applyAlignment="1" applyProtection="1">
      <alignment horizontal="left" vertical="center"/>
      <protection locked="0" hidden="1"/>
    </xf>
    <xf numFmtId="0" fontId="38" fillId="11" borderId="26" xfId="0" applyFont="1" applyFill="1" applyBorder="1" applyAlignment="1" applyProtection="1">
      <alignment horizontal="right" vertical="center"/>
      <protection locked="0" hidden="1"/>
    </xf>
    <xf numFmtId="165" fontId="38" fillId="11" borderId="16" xfId="0" applyNumberFormat="1" applyFont="1" applyFill="1" applyBorder="1" applyAlignment="1" applyProtection="1">
      <alignment horizontal="left" vertical="center"/>
      <protection locked="0" hidden="1"/>
    </xf>
    <xf numFmtId="0" fontId="38" fillId="11" borderId="27" xfId="0" applyFont="1" applyFill="1" applyBorder="1" applyAlignment="1" applyProtection="1">
      <alignment horizontal="right" vertical="center"/>
      <protection locked="0" hidden="1"/>
    </xf>
    <xf numFmtId="165" fontId="38" fillId="11" borderId="28" xfId="0" applyNumberFormat="1" applyFont="1" applyFill="1" applyBorder="1" applyAlignment="1" applyProtection="1">
      <alignment horizontal="left" vertical="center"/>
      <protection locked="0" hidden="1"/>
    </xf>
    <xf numFmtId="0" fontId="45" fillId="11" borderId="11" xfId="0" applyFont="1" applyFill="1" applyBorder="1" applyAlignment="1" applyProtection="1">
      <alignment horizontal="center" vertical="center"/>
      <protection hidden="1"/>
    </xf>
    <xf numFmtId="0" fontId="45" fillId="11" borderId="22" xfId="0" applyFont="1" applyFill="1" applyBorder="1" applyAlignment="1" applyProtection="1">
      <alignment horizontal="center" vertical="center"/>
      <protection hidden="1"/>
    </xf>
    <xf numFmtId="0" fontId="45" fillId="11" borderId="5" xfId="0" applyFont="1" applyFill="1" applyBorder="1" applyAlignment="1" applyProtection="1">
      <alignment horizontal="center" vertical="center"/>
      <protection hidden="1"/>
    </xf>
    <xf numFmtId="0" fontId="45" fillId="11" borderId="1" xfId="0" applyFont="1" applyFill="1" applyBorder="1" applyAlignment="1" applyProtection="1">
      <alignment horizontal="center" vertical="center"/>
      <protection hidden="1"/>
    </xf>
    <xf numFmtId="0" fontId="45" fillId="10" borderId="11" xfId="0" applyFont="1" applyFill="1" applyBorder="1" applyAlignment="1" applyProtection="1">
      <alignment horizontal="center" vertical="center"/>
      <protection hidden="1"/>
    </xf>
    <xf numFmtId="165" fontId="38" fillId="10" borderId="18" xfId="0" applyNumberFormat="1" applyFont="1" applyFill="1" applyBorder="1" applyAlignment="1" applyProtection="1">
      <alignment horizontal="left" vertical="center"/>
      <protection locked="0" hidden="1"/>
    </xf>
    <xf numFmtId="0" fontId="38" fillId="10" borderId="39" xfId="0" applyFont="1" applyFill="1" applyBorder="1" applyAlignment="1" applyProtection="1">
      <alignment horizontal="right" vertical="center"/>
      <protection locked="0" hidden="1"/>
    </xf>
    <xf numFmtId="0" fontId="45" fillId="10" borderId="37" xfId="0" applyFont="1" applyFill="1" applyBorder="1" applyAlignment="1" applyProtection="1">
      <alignment horizontal="center" vertical="center"/>
      <protection hidden="1"/>
    </xf>
    <xf numFmtId="165" fontId="38" fillId="10" borderId="40" xfId="0" applyNumberFormat="1" applyFont="1" applyFill="1" applyBorder="1" applyAlignment="1" applyProtection="1">
      <alignment horizontal="left" vertical="center"/>
      <protection locked="0" hidden="1"/>
    </xf>
    <xf numFmtId="0" fontId="45" fillId="10" borderId="22" xfId="0" applyFont="1" applyFill="1" applyBorder="1" applyAlignment="1" applyProtection="1">
      <alignment horizontal="center" vertical="center"/>
      <protection hidden="1"/>
    </xf>
    <xf numFmtId="0" fontId="38" fillId="10" borderId="14" xfId="0" applyFont="1" applyFill="1" applyBorder="1" applyAlignment="1" applyProtection="1">
      <alignment horizontal="right" vertical="center"/>
      <protection locked="0" hidden="1"/>
    </xf>
    <xf numFmtId="0" fontId="45" fillId="10" borderId="5" xfId="0" applyFont="1" applyFill="1" applyBorder="1" applyAlignment="1" applyProtection="1">
      <alignment horizontal="center" vertical="center"/>
      <protection hidden="1"/>
    </xf>
    <xf numFmtId="165" fontId="38" fillId="10" borderId="16" xfId="0" applyNumberFormat="1" applyFont="1" applyFill="1" applyBorder="1" applyAlignment="1" applyProtection="1">
      <alignment horizontal="left" vertical="center"/>
      <protection locked="0" hidden="1"/>
    </xf>
    <xf numFmtId="0" fontId="38" fillId="10" borderId="29" xfId="0" applyFont="1" applyFill="1" applyBorder="1" applyAlignment="1" applyProtection="1">
      <alignment horizontal="right" vertical="center"/>
      <protection locked="0" hidden="1"/>
    </xf>
    <xf numFmtId="0" fontId="45" fillId="10" borderId="1" xfId="0" applyFont="1" applyFill="1" applyBorder="1" applyAlignment="1" applyProtection="1">
      <alignment horizontal="center" vertical="center"/>
      <protection hidden="1"/>
    </xf>
    <xf numFmtId="165" fontId="38" fillId="10" borderId="28" xfId="0" applyNumberFormat="1" applyFont="1" applyFill="1" applyBorder="1" applyAlignment="1" applyProtection="1">
      <alignment horizontal="left" vertical="center"/>
      <protection locked="0" hidden="1"/>
    </xf>
    <xf numFmtId="0" fontId="45" fillId="12" borderId="22" xfId="0" applyFont="1" applyFill="1" applyBorder="1" applyAlignment="1" applyProtection="1">
      <alignment horizontal="center" vertical="center"/>
      <protection hidden="1"/>
    </xf>
    <xf numFmtId="0" fontId="45" fillId="12" borderId="5" xfId="0" applyFont="1" applyFill="1" applyBorder="1" applyAlignment="1" applyProtection="1">
      <alignment horizontal="center" vertical="center"/>
      <protection hidden="1"/>
    </xf>
    <xf numFmtId="165" fontId="38" fillId="12" borderId="16" xfId="0" applyNumberFormat="1" applyFont="1" applyFill="1" applyBorder="1" applyAlignment="1" applyProtection="1">
      <alignment horizontal="left" vertical="center"/>
      <protection locked="0" hidden="1"/>
    </xf>
    <xf numFmtId="0" fontId="38" fillId="12" borderId="26" xfId="0" applyFont="1" applyFill="1" applyBorder="1" applyAlignment="1" applyProtection="1">
      <alignment horizontal="right" vertical="center"/>
      <protection locked="0" hidden="1"/>
    </xf>
    <xf numFmtId="0" fontId="38" fillId="12" borderId="27" xfId="0" applyFont="1" applyFill="1" applyBorder="1" applyAlignment="1" applyProtection="1">
      <alignment horizontal="right" vertical="center"/>
      <protection locked="0" hidden="1"/>
    </xf>
    <xf numFmtId="0" fontId="45" fillId="12" borderId="1" xfId="0" applyFont="1" applyFill="1" applyBorder="1" applyAlignment="1" applyProtection="1">
      <alignment horizontal="center" vertical="center"/>
      <protection hidden="1"/>
    </xf>
    <xf numFmtId="165" fontId="38" fillId="12" borderId="28" xfId="0" applyNumberFormat="1" applyFont="1" applyFill="1" applyBorder="1" applyAlignment="1" applyProtection="1">
      <alignment horizontal="left" vertical="center"/>
      <protection locked="0" hidden="1"/>
    </xf>
    <xf numFmtId="0" fontId="45" fillId="10" borderId="5" xfId="0" applyFont="1" applyFill="1" applyBorder="1" applyAlignment="1" applyProtection="1">
      <alignment horizontal="center" vertical="center"/>
      <protection locked="0" hidden="1"/>
    </xf>
    <xf numFmtId="0" fontId="8" fillId="0" borderId="38" xfId="0" applyFont="1" applyBorder="1" applyAlignment="1" applyProtection="1">
      <alignment vertical="center"/>
      <protection hidden="1"/>
    </xf>
    <xf numFmtId="0" fontId="23" fillId="0" borderId="0" xfId="0" applyFont="1" applyAlignment="1">
      <alignment horizontal="center" vertical="center"/>
    </xf>
    <xf numFmtId="0" fontId="47" fillId="0" borderId="0" xfId="0" applyFont="1" applyAlignment="1">
      <alignment horizontal="center"/>
    </xf>
    <xf numFmtId="0" fontId="48" fillId="0" borderId="35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48" fillId="0" borderId="7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8" fillId="0" borderId="0" xfId="0" applyFont="1" applyAlignment="1">
      <alignment horizontal="center" vertical="center"/>
    </xf>
    <xf numFmtId="0" fontId="20" fillId="0" borderId="0" xfId="0" applyFont="1"/>
    <xf numFmtId="0" fontId="19" fillId="0" borderId="0" xfId="0" applyFont="1"/>
    <xf numFmtId="0" fontId="38" fillId="10" borderId="26" xfId="0" applyFont="1" applyFill="1" applyBorder="1" applyAlignment="1" applyProtection="1">
      <alignment horizontal="right" vertical="center"/>
      <protection locked="0"/>
    </xf>
    <xf numFmtId="165" fontId="38" fillId="10" borderId="16" xfId="0" applyNumberFormat="1" applyFont="1" applyFill="1" applyBorder="1" applyAlignment="1" applyProtection="1">
      <alignment horizontal="left" vertical="center"/>
      <protection locked="0"/>
    </xf>
    <xf numFmtId="0" fontId="38" fillId="10" borderId="14" xfId="0" applyFont="1" applyFill="1" applyBorder="1" applyAlignment="1" applyProtection="1">
      <alignment horizontal="right" vertical="center"/>
      <protection locked="0"/>
    </xf>
    <xf numFmtId="0" fontId="41" fillId="0" borderId="31" xfId="0" applyFont="1" applyBorder="1" applyAlignment="1" applyProtection="1">
      <alignment horizontal="left" vertical="center" wrapText="1"/>
      <protection locked="0" hidden="1"/>
    </xf>
    <xf numFmtId="0" fontId="49" fillId="17" borderId="33" xfId="0" applyFont="1" applyFill="1" applyBorder="1" applyAlignment="1">
      <alignment horizontal="center" vertical="center"/>
    </xf>
    <xf numFmtId="0" fontId="49" fillId="17" borderId="33" xfId="0" applyFont="1" applyFill="1" applyBorder="1" applyAlignment="1">
      <alignment horizontal="center" wrapText="1"/>
    </xf>
    <xf numFmtId="0" fontId="58" fillId="0" borderId="0" xfId="0" applyFont="1"/>
    <xf numFmtId="0" fontId="59" fillId="0" borderId="0" xfId="0" applyFont="1"/>
    <xf numFmtId="14" fontId="58" fillId="0" borderId="0" xfId="0" applyNumberFormat="1" applyFont="1" applyAlignment="1">
      <alignment horizontal="left"/>
    </xf>
    <xf numFmtId="0" fontId="58" fillId="0" borderId="0" xfId="0" quotePrefix="1" applyFont="1"/>
    <xf numFmtId="0" fontId="11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60" fillId="0" borderId="0" xfId="0" applyFont="1"/>
    <xf numFmtId="0" fontId="10" fillId="6" borderId="0" xfId="0" applyFont="1" applyFill="1" applyAlignment="1" applyProtection="1">
      <alignment horizontal="left" vertical="center"/>
      <protection hidden="1"/>
    </xf>
    <xf numFmtId="0" fontId="3" fillId="6" borderId="0" xfId="0" applyFont="1" applyFill="1" applyAlignment="1" applyProtection="1">
      <alignment horizontal="center" vertical="center"/>
      <protection hidden="1"/>
    </xf>
    <xf numFmtId="0" fontId="6" fillId="6" borderId="0" xfId="0" applyFont="1" applyFill="1" applyAlignment="1" applyProtection="1">
      <alignment horizontal="center" vertical="center"/>
      <protection hidden="1"/>
    </xf>
    <xf numFmtId="0" fontId="62" fillId="6" borderId="0" xfId="0" applyFont="1" applyFill="1" applyAlignment="1" applyProtection="1">
      <alignment horizontal="center" vertical="top"/>
      <protection hidden="1"/>
    </xf>
    <xf numFmtId="0" fontId="8" fillId="6" borderId="0" xfId="0" applyFont="1" applyFill="1" applyAlignment="1" applyProtection="1">
      <alignment vertical="center"/>
      <protection hidden="1"/>
    </xf>
    <xf numFmtId="0" fontId="3" fillId="6" borderId="0" xfId="0" applyFont="1" applyFill="1" applyAlignment="1" applyProtection="1">
      <alignment horizontal="left"/>
      <protection hidden="1"/>
    </xf>
    <xf numFmtId="0" fontId="56" fillId="6" borderId="0" xfId="0" applyFont="1" applyFill="1" applyAlignment="1" applyProtection="1">
      <alignment horizontal="left" indent="1"/>
      <protection locked="0"/>
    </xf>
    <xf numFmtId="0" fontId="14" fillId="6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5" fillId="6" borderId="0" xfId="0" applyFont="1" applyFill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5" fontId="14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left" vertical="center"/>
      <protection locked="0"/>
    </xf>
    <xf numFmtId="165" fontId="3" fillId="0" borderId="0" xfId="0" applyNumberFormat="1" applyFont="1" applyAlignment="1" applyProtection="1">
      <alignment horizontal="left"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/>
    <xf numFmtId="0" fontId="63" fillId="0" borderId="0" xfId="0" applyFont="1"/>
    <xf numFmtId="0" fontId="8" fillId="0" borderId="32" xfId="0" applyFont="1" applyBorder="1" applyProtection="1">
      <protection hidden="1"/>
    </xf>
    <xf numFmtId="0" fontId="68" fillId="0" borderId="43" xfId="0" applyFont="1" applyBorder="1" applyAlignment="1" applyProtection="1">
      <alignment vertical="center" wrapText="1"/>
      <protection hidden="1"/>
    </xf>
    <xf numFmtId="0" fontId="68" fillId="20" borderId="94" xfId="0" applyFont="1" applyFill="1" applyBorder="1" applyAlignment="1" applyProtection="1">
      <alignment vertical="top" wrapText="1"/>
      <protection hidden="1"/>
    </xf>
    <xf numFmtId="0" fontId="68" fillId="20" borderId="95" xfId="0" applyFont="1" applyFill="1" applyBorder="1" applyAlignment="1" applyProtection="1">
      <alignment wrapText="1"/>
      <protection hidden="1"/>
    </xf>
    <xf numFmtId="0" fontId="64" fillId="0" borderId="0" xfId="0" applyFont="1" applyProtection="1">
      <protection hidden="1"/>
    </xf>
    <xf numFmtId="0" fontId="67" fillId="0" borderId="0" xfId="0" applyFont="1" applyProtection="1">
      <protection locked="0"/>
    </xf>
    <xf numFmtId="0" fontId="66" fillId="11" borderId="11" xfId="0" applyFont="1" applyFill="1" applyBorder="1" applyAlignment="1">
      <alignment horizontal="center" vertical="center"/>
    </xf>
    <xf numFmtId="0" fontId="66" fillId="11" borderId="5" xfId="0" applyFont="1" applyFill="1" applyBorder="1" applyAlignment="1">
      <alignment horizontal="center" vertical="center"/>
    </xf>
    <xf numFmtId="0" fontId="65" fillId="0" borderId="25" xfId="0" applyFont="1" applyBorder="1" applyAlignment="1" applyProtection="1">
      <alignment horizontal="right" vertical="center"/>
      <protection locked="0"/>
    </xf>
    <xf numFmtId="0" fontId="66" fillId="0" borderId="11" xfId="0" applyFont="1" applyBorder="1" applyAlignment="1">
      <alignment horizontal="center" vertical="center"/>
    </xf>
    <xf numFmtId="165" fontId="65" fillId="0" borderId="18" xfId="0" applyNumberFormat="1" applyFont="1" applyBorder="1" applyAlignment="1" applyProtection="1">
      <alignment horizontal="left" vertical="center"/>
      <protection locked="0"/>
    </xf>
    <xf numFmtId="0" fontId="65" fillId="0" borderId="17" xfId="0" applyFont="1" applyBorder="1" applyAlignment="1" applyProtection="1">
      <alignment horizontal="right" vertical="center"/>
      <protection locked="0"/>
    </xf>
    <xf numFmtId="0" fontId="65" fillId="0" borderId="26" xfId="0" applyFont="1" applyBorder="1" applyAlignment="1" applyProtection="1">
      <alignment horizontal="right" vertical="center"/>
      <protection locked="0"/>
    </xf>
    <xf numFmtId="0" fontId="66" fillId="0" borderId="5" xfId="0" applyFont="1" applyBorder="1" applyAlignment="1">
      <alignment horizontal="center" vertical="center"/>
    </xf>
    <xf numFmtId="165" fontId="65" fillId="0" borderId="16" xfId="0" applyNumberFormat="1" applyFont="1" applyBorder="1" applyAlignment="1" applyProtection="1">
      <alignment horizontal="left" vertical="center"/>
      <protection locked="0"/>
    </xf>
    <xf numFmtId="0" fontId="65" fillId="0" borderId="14" xfId="0" applyFont="1" applyBorder="1" applyAlignment="1" applyProtection="1">
      <alignment horizontal="right" vertical="center"/>
      <protection locked="0"/>
    </xf>
    <xf numFmtId="0" fontId="65" fillId="0" borderId="27" xfId="0" applyFont="1" applyBorder="1" applyAlignment="1" applyProtection="1">
      <alignment horizontal="right" vertical="center"/>
      <protection locked="0"/>
    </xf>
    <xf numFmtId="0" fontId="66" fillId="0" borderId="1" xfId="0" applyFont="1" applyBorder="1" applyAlignment="1">
      <alignment horizontal="center" vertical="center"/>
    </xf>
    <xf numFmtId="165" fontId="65" fillId="0" borderId="28" xfId="0" applyNumberFormat="1" applyFont="1" applyBorder="1" applyAlignment="1" applyProtection="1">
      <alignment horizontal="left" vertical="center"/>
      <protection locked="0"/>
    </xf>
    <xf numFmtId="0" fontId="65" fillId="0" borderId="29" xfId="0" applyFont="1" applyBorder="1" applyAlignment="1" applyProtection="1">
      <alignment horizontal="right" vertical="center"/>
      <protection locked="0"/>
    </xf>
    <xf numFmtId="0" fontId="65" fillId="0" borderId="62" xfId="0" applyFont="1" applyBorder="1" applyAlignment="1" applyProtection="1">
      <alignment horizontal="right" vertical="center"/>
      <protection locked="0"/>
    </xf>
    <xf numFmtId="0" fontId="66" fillId="0" borderId="73" xfId="0" applyFont="1" applyBorder="1" applyAlignment="1">
      <alignment horizontal="center" vertical="center"/>
    </xf>
    <xf numFmtId="165" fontId="65" fillId="0" borderId="63" xfId="0" applyNumberFormat="1" applyFont="1" applyBorder="1" applyAlignment="1" applyProtection="1">
      <alignment horizontal="left" vertical="center"/>
      <protection locked="0"/>
    </xf>
    <xf numFmtId="0" fontId="65" fillId="0" borderId="64" xfId="0" applyFont="1" applyBorder="1" applyAlignment="1" applyProtection="1">
      <alignment horizontal="right" vertical="center"/>
      <protection locked="0"/>
    </xf>
    <xf numFmtId="0" fontId="43" fillId="7" borderId="0" xfId="0" applyFont="1" applyFill="1" applyAlignment="1">
      <alignment vertical="center"/>
    </xf>
    <xf numFmtId="0" fontId="37" fillId="7" borderId="0" xfId="0" applyFont="1" applyFill="1" applyAlignment="1" applyProtection="1">
      <alignment vertical="center"/>
      <protection locked="0"/>
    </xf>
    <xf numFmtId="0" fontId="65" fillId="0" borderId="66" xfId="0" applyFont="1" applyBorder="1" applyAlignment="1" applyProtection="1">
      <alignment horizontal="right" vertical="center"/>
      <protection locked="0"/>
    </xf>
    <xf numFmtId="0" fontId="66" fillId="0" borderId="74" xfId="0" applyFont="1" applyBorder="1" applyAlignment="1">
      <alignment horizontal="center" vertical="center"/>
    </xf>
    <xf numFmtId="165" fontId="65" fillId="0" borderId="67" xfId="0" applyNumberFormat="1" applyFont="1" applyBorder="1" applyAlignment="1" applyProtection="1">
      <alignment horizontal="left" vertical="center"/>
      <protection locked="0"/>
    </xf>
    <xf numFmtId="0" fontId="65" fillId="0" borderId="68" xfId="0" applyFont="1" applyBorder="1" applyAlignment="1" applyProtection="1">
      <alignment horizontal="right" vertical="center"/>
      <protection locked="0"/>
    </xf>
    <xf numFmtId="0" fontId="65" fillId="0" borderId="66" xfId="0" applyFont="1" applyBorder="1" applyAlignment="1" applyProtection="1">
      <alignment horizontal="right" vertical="center" wrapText="1"/>
      <protection locked="0"/>
    </xf>
    <xf numFmtId="0" fontId="66" fillId="0" borderId="74" xfId="0" applyFont="1" applyBorder="1" applyAlignment="1">
      <alignment horizontal="center" vertical="center" wrapText="1"/>
    </xf>
    <xf numFmtId="0" fontId="65" fillId="0" borderId="68" xfId="0" applyFont="1" applyBorder="1" applyAlignment="1" applyProtection="1">
      <alignment horizontal="right" vertical="center" wrapText="1"/>
      <protection locked="0"/>
    </xf>
    <xf numFmtId="0" fontId="65" fillId="0" borderId="70" xfId="0" applyFont="1" applyBorder="1" applyAlignment="1" applyProtection="1">
      <alignment horizontal="right" vertical="center"/>
      <protection locked="0"/>
    </xf>
    <xf numFmtId="0" fontId="66" fillId="0" borderId="75" xfId="0" applyFont="1" applyBorder="1" applyAlignment="1">
      <alignment horizontal="center" vertical="center"/>
    </xf>
    <xf numFmtId="165" fontId="65" fillId="0" borderId="71" xfId="0" applyNumberFormat="1" applyFont="1" applyBorder="1" applyAlignment="1" applyProtection="1">
      <alignment horizontal="left" vertical="center"/>
      <protection locked="0"/>
    </xf>
    <xf numFmtId="0" fontId="65" fillId="0" borderId="72" xfId="0" applyFont="1" applyBorder="1" applyAlignment="1" applyProtection="1">
      <alignment horizontal="right" vertical="center"/>
      <protection locked="0"/>
    </xf>
    <xf numFmtId="0" fontId="41" fillId="7" borderId="0" xfId="0" applyFont="1" applyFill="1" applyAlignment="1">
      <alignment vertical="center"/>
    </xf>
    <xf numFmtId="0" fontId="37" fillId="7" borderId="0" xfId="0" applyFont="1" applyFill="1" applyAlignment="1">
      <alignment vertical="center"/>
    </xf>
    <xf numFmtId="165" fontId="65" fillId="0" borderId="63" xfId="0" applyNumberFormat="1" applyFont="1" applyBorder="1" applyAlignment="1" applyProtection="1">
      <alignment horizontal="center" vertical="center"/>
      <protection locked="0"/>
    </xf>
    <xf numFmtId="165" fontId="65" fillId="0" borderId="67" xfId="0" applyNumberFormat="1" applyFont="1" applyBorder="1" applyAlignment="1" applyProtection="1">
      <alignment horizontal="center" vertical="center"/>
      <protection locked="0"/>
    </xf>
    <xf numFmtId="165" fontId="65" fillId="0" borderId="71" xfId="0" applyNumberFormat="1" applyFont="1" applyBorder="1" applyAlignment="1" applyProtection="1">
      <alignment horizontal="center" vertical="center"/>
      <protection locked="0"/>
    </xf>
    <xf numFmtId="0" fontId="66" fillId="11" borderId="37" xfId="0" applyFont="1" applyFill="1" applyBorder="1" applyAlignment="1">
      <alignment horizontal="center" vertical="center"/>
    </xf>
    <xf numFmtId="0" fontId="65" fillId="11" borderId="66" xfId="0" applyFont="1" applyFill="1" applyBorder="1" applyAlignment="1" applyProtection="1">
      <alignment horizontal="right" vertical="center"/>
      <protection locked="0"/>
    </xf>
    <xf numFmtId="0" fontId="66" fillId="11" borderId="74" xfId="0" applyFont="1" applyFill="1" applyBorder="1" applyAlignment="1">
      <alignment horizontal="center" vertical="center"/>
    </xf>
    <xf numFmtId="165" fontId="65" fillId="11" borderId="67" xfId="0" applyNumberFormat="1" applyFont="1" applyFill="1" applyBorder="1" applyAlignment="1" applyProtection="1">
      <alignment horizontal="left" vertical="center"/>
      <protection locked="0"/>
    </xf>
    <xf numFmtId="0" fontId="65" fillId="11" borderId="70" xfId="0" applyFont="1" applyFill="1" applyBorder="1" applyAlignment="1" applyProtection="1">
      <alignment horizontal="right" vertical="center"/>
      <protection locked="0"/>
    </xf>
    <xf numFmtId="0" fontId="66" fillId="11" borderId="75" xfId="0" applyFont="1" applyFill="1" applyBorder="1" applyAlignment="1">
      <alignment horizontal="center" vertical="center"/>
    </xf>
    <xf numFmtId="165" fontId="65" fillId="11" borderId="71" xfId="0" applyNumberFormat="1" applyFont="1" applyFill="1" applyBorder="1" applyAlignment="1" applyProtection="1">
      <alignment horizontal="left" vertical="center"/>
      <protection locked="0"/>
    </xf>
    <xf numFmtId="165" fontId="65" fillId="11" borderId="74" xfId="0" applyNumberFormat="1" applyFont="1" applyFill="1" applyBorder="1" applyAlignment="1" applyProtection="1">
      <alignment horizontal="center" vertical="center"/>
      <protection locked="0"/>
    </xf>
    <xf numFmtId="165" fontId="65" fillId="11" borderId="75" xfId="0" applyNumberFormat="1" applyFont="1" applyFill="1" applyBorder="1" applyAlignment="1" applyProtection="1">
      <alignment horizontal="center" vertical="center"/>
      <protection locked="0"/>
    </xf>
    <xf numFmtId="0" fontId="65" fillId="11" borderId="74" xfId="0" applyFont="1" applyFill="1" applyBorder="1" applyAlignment="1" applyProtection="1">
      <alignment horizontal="right" vertical="center"/>
      <protection locked="0"/>
    </xf>
    <xf numFmtId="0" fontId="65" fillId="11" borderId="75" xfId="0" applyFont="1" applyFill="1" applyBorder="1" applyAlignment="1" applyProtection="1">
      <alignment horizontal="right" vertical="center"/>
      <protection locked="0"/>
    </xf>
    <xf numFmtId="0" fontId="67" fillId="0" borderId="32" xfId="0" applyFont="1" applyBorder="1" applyProtection="1">
      <protection locked="0"/>
    </xf>
    <xf numFmtId="0" fontId="67" fillId="22" borderId="32" xfId="0" applyFont="1" applyFill="1" applyBorder="1" applyProtection="1">
      <protection locked="0"/>
    </xf>
    <xf numFmtId="0" fontId="67" fillId="0" borderId="32" xfId="0" applyFont="1" applyBorder="1" applyAlignment="1" applyProtection="1">
      <alignment vertical="center"/>
      <protection locked="0"/>
    </xf>
    <xf numFmtId="0" fontId="66" fillId="12" borderId="7" xfId="0" applyFont="1" applyFill="1" applyBorder="1" applyAlignment="1">
      <alignment horizontal="center" vertical="center"/>
    </xf>
    <xf numFmtId="0" fontId="75" fillId="0" borderId="31" xfId="0" applyFont="1" applyBorder="1" applyAlignment="1" applyProtection="1">
      <alignment horizontal="left" vertical="center" wrapText="1"/>
      <protection locked="0" hidden="1"/>
    </xf>
    <xf numFmtId="0" fontId="78" fillId="7" borderId="45" xfId="0" applyFont="1" applyFill="1" applyBorder="1" applyProtection="1">
      <protection hidden="1"/>
    </xf>
    <xf numFmtId="0" fontId="78" fillId="7" borderId="98" xfId="0" applyFont="1" applyFill="1" applyBorder="1" applyProtection="1">
      <protection hidden="1"/>
    </xf>
    <xf numFmtId="0" fontId="78" fillId="7" borderId="46" xfId="0" applyFont="1" applyFill="1" applyBorder="1" applyProtection="1">
      <protection hidden="1"/>
    </xf>
    <xf numFmtId="0" fontId="81" fillId="0" borderId="99" xfId="0" applyFont="1" applyBorder="1" applyAlignment="1" applyProtection="1">
      <alignment horizontal="left" vertical="center"/>
      <protection locked="0" hidden="1"/>
    </xf>
    <xf numFmtId="0" fontId="77" fillId="0" borderId="101" xfId="0" applyFont="1" applyBorder="1" applyAlignment="1">
      <alignment horizontal="center" vertical="center"/>
    </xf>
    <xf numFmtId="0" fontId="82" fillId="2" borderId="103" xfId="0" applyFont="1" applyFill="1" applyBorder="1" applyAlignment="1" applyProtection="1">
      <alignment horizontal="left" vertical="center"/>
      <protection locked="0" hidden="1"/>
    </xf>
    <xf numFmtId="0" fontId="79" fillId="12" borderId="104" xfId="0" applyFont="1" applyFill="1" applyBorder="1" applyAlignment="1" applyProtection="1">
      <alignment horizontal="right" vertical="center"/>
      <protection locked="0"/>
    </xf>
    <xf numFmtId="0" fontId="77" fillId="0" borderId="105" xfId="0" applyFont="1" applyBorder="1" applyAlignment="1">
      <alignment horizontal="center" vertical="center"/>
    </xf>
    <xf numFmtId="165" fontId="79" fillId="12" borderId="106" xfId="0" applyNumberFormat="1" applyFont="1" applyFill="1" applyBorder="1" applyAlignment="1" applyProtection="1">
      <alignment horizontal="left" vertical="center"/>
      <protection locked="0"/>
    </xf>
    <xf numFmtId="0" fontId="79" fillId="12" borderId="107" xfId="0" applyFont="1" applyFill="1" applyBorder="1" applyAlignment="1" applyProtection="1">
      <alignment horizontal="right" vertical="center"/>
      <protection locked="0"/>
    </xf>
    <xf numFmtId="0" fontId="82" fillId="2" borderId="108" xfId="0" applyFont="1" applyFill="1" applyBorder="1" applyAlignment="1" applyProtection="1">
      <alignment horizontal="left" vertical="center"/>
      <protection locked="0" hidden="1"/>
    </xf>
    <xf numFmtId="0" fontId="79" fillId="12" borderId="109" xfId="0" applyFont="1" applyFill="1" applyBorder="1" applyAlignment="1" applyProtection="1">
      <alignment horizontal="right" vertical="center"/>
      <protection locked="0"/>
    </xf>
    <xf numFmtId="0" fontId="77" fillId="0" borderId="110" xfId="0" applyFont="1" applyBorder="1" applyAlignment="1">
      <alignment horizontal="center" vertical="center"/>
    </xf>
    <xf numFmtId="165" fontId="79" fillId="12" borderId="111" xfId="0" applyNumberFormat="1" applyFont="1" applyFill="1" applyBorder="1" applyAlignment="1" applyProtection="1">
      <alignment horizontal="left" vertical="center"/>
      <protection locked="0"/>
    </xf>
    <xf numFmtId="0" fontId="79" fillId="12" borderId="112" xfId="0" applyFont="1" applyFill="1" applyBorder="1" applyAlignment="1" applyProtection="1">
      <alignment horizontal="right" vertical="center"/>
      <protection locked="0"/>
    </xf>
    <xf numFmtId="0" fontId="83" fillId="0" borderId="7" xfId="0" applyFont="1" applyBorder="1" applyAlignment="1" applyProtection="1">
      <alignment vertical="top"/>
      <protection hidden="1"/>
    </xf>
    <xf numFmtId="0" fontId="57" fillId="17" borderId="44" xfId="0" applyFont="1" applyFill="1" applyBorder="1" applyAlignment="1">
      <alignment horizontal="center"/>
    </xf>
    <xf numFmtId="0" fontId="57" fillId="17" borderId="22" xfId="0" applyFont="1" applyFill="1" applyBorder="1" applyAlignment="1">
      <alignment horizontal="center"/>
    </xf>
    <xf numFmtId="0" fontId="57" fillId="17" borderId="23" xfId="0" applyFont="1" applyFill="1" applyBorder="1" applyAlignment="1">
      <alignment horizontal="center"/>
    </xf>
    <xf numFmtId="165" fontId="79" fillId="12" borderId="105" xfId="0" applyNumberFormat="1" applyFont="1" applyFill="1" applyBorder="1" applyAlignment="1" applyProtection="1">
      <alignment horizontal="left" vertical="center"/>
      <protection locked="0"/>
    </xf>
    <xf numFmtId="165" fontId="79" fillId="12" borderId="106" xfId="0" applyNumberFormat="1" applyFont="1" applyFill="1" applyBorder="1" applyAlignment="1" applyProtection="1">
      <alignment horizontal="left" vertical="center"/>
      <protection locked="0"/>
    </xf>
    <xf numFmtId="165" fontId="79" fillId="12" borderId="110" xfId="0" applyNumberFormat="1" applyFont="1" applyFill="1" applyBorder="1" applyAlignment="1" applyProtection="1">
      <alignment horizontal="left" vertical="center"/>
      <protection locked="0"/>
    </xf>
    <xf numFmtId="165" fontId="79" fillId="12" borderId="111" xfId="0" applyNumberFormat="1" applyFont="1" applyFill="1" applyBorder="1" applyAlignment="1" applyProtection="1">
      <alignment horizontal="left" vertical="center"/>
      <protection locked="0"/>
    </xf>
    <xf numFmtId="0" fontId="65" fillId="11" borderId="36" xfId="0" applyFont="1" applyFill="1" applyBorder="1" applyAlignment="1" applyProtection="1">
      <alignment horizontal="right" vertical="center"/>
      <protection locked="0"/>
    </xf>
    <xf numFmtId="0" fontId="65" fillId="11" borderId="37" xfId="0" applyFont="1" applyFill="1" applyBorder="1" applyAlignment="1" applyProtection="1">
      <alignment horizontal="right" vertical="center"/>
      <protection locked="0"/>
    </xf>
    <xf numFmtId="165" fontId="65" fillId="11" borderId="5" xfId="0" applyNumberFormat="1" applyFont="1" applyFill="1" applyBorder="1" applyAlignment="1" applyProtection="1">
      <alignment horizontal="left" vertical="center"/>
      <protection locked="0"/>
    </xf>
    <xf numFmtId="165" fontId="65" fillId="11" borderId="16" xfId="0" applyNumberFormat="1" applyFont="1" applyFill="1" applyBorder="1" applyAlignment="1" applyProtection="1">
      <alignment horizontal="left" vertical="center"/>
      <protection locked="0"/>
    </xf>
    <xf numFmtId="0" fontId="40" fillId="0" borderId="32" xfId="0" applyFont="1" applyBorder="1" applyAlignment="1" applyProtection="1">
      <alignment horizontal="center" vertical="center"/>
      <protection hidden="1"/>
    </xf>
    <xf numFmtId="0" fontId="65" fillId="12" borderId="35" xfId="0" applyFont="1" applyFill="1" applyBorder="1" applyAlignment="1" applyProtection="1">
      <alignment horizontal="right" vertical="center"/>
      <protection locked="0"/>
    </xf>
    <xf numFmtId="0" fontId="65" fillId="12" borderId="7" xfId="0" applyFont="1" applyFill="1" applyBorder="1" applyAlignment="1" applyProtection="1">
      <alignment horizontal="right" vertical="center"/>
      <protection locked="0"/>
    </xf>
    <xf numFmtId="165" fontId="65" fillId="12" borderId="7" xfId="0" applyNumberFormat="1" applyFont="1" applyFill="1" applyBorder="1" applyAlignment="1" applyProtection="1">
      <alignment horizontal="left" vertical="center"/>
      <protection locked="0"/>
    </xf>
    <xf numFmtId="165" fontId="65" fillId="12" borderId="8" xfId="0" applyNumberFormat="1" applyFont="1" applyFill="1" applyBorder="1" applyAlignment="1" applyProtection="1">
      <alignment horizontal="left" vertical="center"/>
      <protection locked="0"/>
    </xf>
    <xf numFmtId="0" fontId="39" fillId="14" borderId="9" xfId="0" applyFont="1" applyFill="1" applyBorder="1" applyAlignment="1" applyProtection="1">
      <alignment horizontal="center" vertical="center"/>
      <protection hidden="1"/>
    </xf>
    <xf numFmtId="0" fontId="39" fillId="14" borderId="7" xfId="0" applyFont="1" applyFill="1" applyBorder="1" applyAlignment="1" applyProtection="1">
      <alignment horizontal="center" vertical="center"/>
      <protection hidden="1"/>
    </xf>
    <xf numFmtId="0" fontId="39" fillId="14" borderId="8" xfId="0" applyFont="1" applyFill="1" applyBorder="1" applyAlignment="1" applyProtection="1">
      <alignment horizontal="center" vertical="center"/>
      <protection hidden="1"/>
    </xf>
    <xf numFmtId="0" fontId="79" fillId="12" borderId="104" xfId="0" applyFont="1" applyFill="1" applyBorder="1" applyAlignment="1" applyProtection="1">
      <alignment horizontal="right" vertical="center"/>
      <protection locked="0"/>
    </xf>
    <xf numFmtId="0" fontId="79" fillId="12" borderId="105" xfId="0" applyFont="1" applyFill="1" applyBorder="1" applyAlignment="1" applyProtection="1">
      <alignment horizontal="right" vertical="center"/>
      <protection locked="0"/>
    </xf>
    <xf numFmtId="0" fontId="49" fillId="15" borderId="76" xfId="0" applyFont="1" applyFill="1" applyBorder="1" applyAlignment="1" applyProtection="1">
      <alignment horizontal="center" vertical="center"/>
      <protection hidden="1"/>
    </xf>
    <xf numFmtId="0" fontId="39" fillId="4" borderId="43" xfId="0" applyFont="1" applyFill="1" applyBorder="1" applyAlignment="1" applyProtection="1">
      <alignment horizontal="center"/>
      <protection hidden="1"/>
    </xf>
    <xf numFmtId="0" fontId="39" fillId="4" borderId="0" xfId="0" applyFont="1" applyFill="1" applyAlignment="1" applyProtection="1">
      <alignment horizontal="center"/>
      <protection hidden="1"/>
    </xf>
    <xf numFmtId="0" fontId="39" fillId="4" borderId="38" xfId="0" applyFont="1" applyFill="1" applyBorder="1" applyAlignment="1" applyProtection="1">
      <alignment horizontal="center"/>
      <protection hidden="1"/>
    </xf>
    <xf numFmtId="0" fontId="40" fillId="15" borderId="84" xfId="0" applyFont="1" applyFill="1" applyBorder="1" applyAlignment="1" applyProtection="1">
      <alignment horizontal="center" vertical="center"/>
      <protection hidden="1"/>
    </xf>
    <xf numFmtId="0" fontId="40" fillId="15" borderId="85" xfId="0" applyFont="1" applyFill="1" applyBorder="1" applyAlignment="1" applyProtection="1">
      <alignment horizontal="center" vertical="center"/>
      <protection hidden="1"/>
    </xf>
    <xf numFmtId="0" fontId="49" fillId="13" borderId="76" xfId="0" applyFont="1" applyFill="1" applyBorder="1" applyAlignment="1" applyProtection="1">
      <alignment horizontal="center" vertical="center"/>
      <protection hidden="1"/>
    </xf>
    <xf numFmtId="0" fontId="49" fillId="13" borderId="97" xfId="0" applyFont="1" applyFill="1" applyBorder="1" applyAlignment="1" applyProtection="1">
      <alignment horizontal="center" vertical="center"/>
      <protection hidden="1"/>
    </xf>
    <xf numFmtId="0" fontId="40" fillId="0" borderId="24" xfId="0" applyFont="1" applyBorder="1" applyAlignment="1" applyProtection="1">
      <alignment horizontal="center" vertical="center"/>
      <protection hidden="1"/>
    </xf>
    <xf numFmtId="164" fontId="39" fillId="16" borderId="9" xfId="0" applyNumberFormat="1" applyFont="1" applyFill="1" applyBorder="1" applyAlignment="1" applyProtection="1">
      <alignment horizontal="center" vertical="center"/>
      <protection hidden="1"/>
    </xf>
    <xf numFmtId="164" fontId="39" fillId="16" borderId="7" xfId="0" applyNumberFormat="1" applyFont="1" applyFill="1" applyBorder="1" applyAlignment="1" applyProtection="1">
      <alignment horizontal="center" vertical="center"/>
      <protection hidden="1"/>
    </xf>
    <xf numFmtId="164" fontId="39" fillId="16" borderId="8" xfId="0" applyNumberFormat="1" applyFont="1" applyFill="1" applyBorder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vertical="center" wrapText="1"/>
      <protection hidden="1"/>
    </xf>
    <xf numFmtId="0" fontId="65" fillId="11" borderId="25" xfId="0" applyFont="1" applyFill="1" applyBorder="1" applyAlignment="1" applyProtection="1">
      <alignment horizontal="right" vertical="center"/>
      <protection locked="0"/>
    </xf>
    <xf numFmtId="0" fontId="65" fillId="11" borderId="11" xfId="0" applyFont="1" applyFill="1" applyBorder="1" applyAlignment="1" applyProtection="1">
      <alignment horizontal="right" vertical="center"/>
      <protection locked="0"/>
    </xf>
    <xf numFmtId="165" fontId="65" fillId="11" borderId="11" xfId="0" applyNumberFormat="1" applyFont="1" applyFill="1" applyBorder="1" applyAlignment="1" applyProtection="1">
      <alignment horizontal="left" vertical="center"/>
      <protection locked="0"/>
    </xf>
    <xf numFmtId="165" fontId="65" fillId="11" borderId="18" xfId="0" applyNumberFormat="1" applyFont="1" applyFill="1" applyBorder="1" applyAlignment="1" applyProtection="1">
      <alignment horizontal="left" vertical="center"/>
      <protection locked="0"/>
    </xf>
    <xf numFmtId="0" fontId="65" fillId="11" borderId="26" xfId="0" applyFont="1" applyFill="1" applyBorder="1" applyAlignment="1" applyProtection="1">
      <alignment horizontal="right" vertical="center"/>
      <protection locked="0"/>
    </xf>
    <xf numFmtId="0" fontId="65" fillId="11" borderId="5" xfId="0" applyFont="1" applyFill="1" applyBorder="1" applyAlignment="1" applyProtection="1">
      <alignment horizontal="right" vertical="center"/>
      <protection locked="0"/>
    </xf>
    <xf numFmtId="0" fontId="54" fillId="13" borderId="35" xfId="0" applyFont="1" applyFill="1" applyBorder="1" applyAlignment="1" applyProtection="1">
      <alignment horizontal="center" vertical="center" wrapText="1"/>
      <protection hidden="1"/>
    </xf>
    <xf numFmtId="0" fontId="54" fillId="13" borderId="7" xfId="0" applyFont="1" applyFill="1" applyBorder="1" applyAlignment="1" applyProtection="1">
      <alignment horizontal="center" vertical="center" wrapText="1"/>
      <protection hidden="1"/>
    </xf>
    <xf numFmtId="0" fontId="54" fillId="13" borderId="8" xfId="0" applyFont="1" applyFill="1" applyBorder="1" applyAlignment="1" applyProtection="1">
      <alignment horizontal="center" vertical="center" wrapText="1"/>
      <protection hidden="1"/>
    </xf>
    <xf numFmtId="0" fontId="2" fillId="0" borderId="24" xfId="0" applyFont="1" applyBorder="1" applyAlignment="1" applyProtection="1">
      <alignment horizontal="center" vertical="center"/>
      <protection locked="0" hidden="1"/>
    </xf>
    <xf numFmtId="0" fontId="53" fillId="23" borderId="35" xfId="0" applyFont="1" applyFill="1" applyBorder="1" applyAlignment="1" applyProtection="1">
      <alignment horizontal="center" vertical="center"/>
      <protection hidden="1"/>
    </xf>
    <xf numFmtId="0" fontId="53" fillId="23" borderId="7" xfId="0" applyFont="1" applyFill="1" applyBorder="1" applyAlignment="1" applyProtection="1">
      <alignment horizontal="center" vertical="center"/>
      <protection hidden="1"/>
    </xf>
    <xf numFmtId="0" fontId="53" fillId="23" borderId="8" xfId="0" applyFont="1" applyFill="1" applyBorder="1" applyAlignment="1" applyProtection="1">
      <alignment horizontal="center" vertical="center"/>
      <protection hidden="1"/>
    </xf>
    <xf numFmtId="0" fontId="39" fillId="4" borderId="2" xfId="0" applyFont="1" applyFill="1" applyBorder="1" applyAlignment="1" applyProtection="1">
      <alignment horizontal="center" vertical="center"/>
      <protection hidden="1"/>
    </xf>
    <xf numFmtId="0" fontId="39" fillId="4" borderId="48" xfId="0" applyFont="1" applyFill="1" applyBorder="1" applyAlignment="1" applyProtection="1">
      <alignment horizontal="center" vertical="center"/>
      <protection hidden="1"/>
    </xf>
    <xf numFmtId="0" fontId="50" fillId="13" borderId="80" xfId="0" applyFont="1" applyFill="1" applyBorder="1" applyAlignment="1" applyProtection="1">
      <alignment horizontal="center" vertical="center"/>
      <protection hidden="1"/>
    </xf>
    <xf numFmtId="0" fontId="50" fillId="13" borderId="81" xfId="0" applyFont="1" applyFill="1" applyBorder="1" applyAlignment="1" applyProtection="1">
      <alignment horizontal="center" vertical="center"/>
      <protection hidden="1"/>
    </xf>
    <xf numFmtId="0" fontId="50" fillId="13" borderId="82" xfId="0" applyFont="1" applyFill="1" applyBorder="1" applyAlignment="1" applyProtection="1">
      <alignment horizontal="center" vertical="center"/>
      <protection hidden="1"/>
    </xf>
    <xf numFmtId="164" fontId="39" fillId="14" borderId="9" xfId="0" applyNumberFormat="1" applyFont="1" applyFill="1" applyBorder="1" applyAlignment="1" applyProtection="1">
      <alignment horizontal="center" vertical="center"/>
      <protection hidden="1"/>
    </xf>
    <xf numFmtId="164" fontId="39" fillId="14" borderId="7" xfId="0" applyNumberFormat="1" applyFont="1" applyFill="1" applyBorder="1" applyAlignment="1" applyProtection="1">
      <alignment horizontal="center" vertical="center"/>
      <protection hidden="1"/>
    </xf>
    <xf numFmtId="164" fontId="39" fillId="14" borderId="8" xfId="0" applyNumberFormat="1" applyFont="1" applyFill="1" applyBorder="1" applyAlignment="1" applyProtection="1">
      <alignment horizontal="center" vertical="center"/>
      <protection hidden="1"/>
    </xf>
    <xf numFmtId="0" fontId="40" fillId="13" borderId="84" xfId="0" applyFont="1" applyFill="1" applyBorder="1" applyAlignment="1" applyProtection="1">
      <alignment horizontal="center" vertical="center"/>
      <protection hidden="1"/>
    </xf>
    <xf numFmtId="0" fontId="40" fillId="13" borderId="85" xfId="0" applyFont="1" applyFill="1" applyBorder="1" applyAlignment="1" applyProtection="1">
      <alignment horizontal="center" vertical="center"/>
      <protection hidden="1"/>
    </xf>
    <xf numFmtId="0" fontId="39" fillId="4" borderId="47" xfId="0" applyFont="1" applyFill="1" applyBorder="1" applyAlignment="1" applyProtection="1">
      <alignment horizontal="center"/>
      <protection hidden="1"/>
    </xf>
    <xf numFmtId="9" fontId="39" fillId="0" borderId="7" xfId="1" applyFont="1" applyBorder="1" applyAlignment="1" applyProtection="1">
      <alignment horizontal="center" vertical="center"/>
      <protection hidden="1"/>
    </xf>
    <xf numFmtId="0" fontId="39" fillId="16" borderId="9" xfId="0" applyFont="1" applyFill="1" applyBorder="1" applyAlignment="1" applyProtection="1">
      <alignment horizontal="center" vertical="center"/>
      <protection hidden="1"/>
    </xf>
    <xf numFmtId="0" fontId="39" fillId="16" borderId="7" xfId="0" applyFont="1" applyFill="1" applyBorder="1" applyAlignment="1" applyProtection="1">
      <alignment horizontal="center" vertical="center"/>
      <protection hidden="1"/>
    </xf>
    <xf numFmtId="0" fontId="39" fillId="16" borderId="8" xfId="0" applyFont="1" applyFill="1" applyBorder="1" applyAlignment="1" applyProtection="1">
      <alignment horizontal="center" vertical="center"/>
      <protection hidden="1"/>
    </xf>
    <xf numFmtId="0" fontId="55" fillId="0" borderId="43" xfId="0" applyFont="1" applyBorder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horizontal="center" vertical="center" wrapText="1"/>
      <protection hidden="1"/>
    </xf>
    <xf numFmtId="0" fontId="55" fillId="0" borderId="38" xfId="0" applyFont="1" applyBorder="1" applyAlignment="1" applyProtection="1">
      <alignment horizontal="center" vertical="center" wrapText="1"/>
      <protection hidden="1"/>
    </xf>
    <xf numFmtId="0" fontId="55" fillId="0" borderId="49" xfId="0" applyFont="1" applyBorder="1" applyAlignment="1" applyProtection="1">
      <alignment horizontal="center" vertical="center" wrapText="1"/>
      <protection hidden="1"/>
    </xf>
    <xf numFmtId="0" fontId="55" fillId="0" borderId="24" xfId="0" applyFont="1" applyBorder="1" applyAlignment="1" applyProtection="1">
      <alignment horizontal="center" vertical="center" wrapText="1"/>
      <protection hidden="1"/>
    </xf>
    <xf numFmtId="0" fontId="55" fillId="0" borderId="50" xfId="0" applyFont="1" applyBorder="1" applyAlignment="1" applyProtection="1">
      <alignment horizontal="center" vertical="center" wrapText="1"/>
      <protection hidden="1"/>
    </xf>
    <xf numFmtId="0" fontId="51" fillId="13" borderId="86" xfId="0" applyFont="1" applyFill="1" applyBorder="1" applyAlignment="1" applyProtection="1">
      <alignment horizontal="center" vertical="center" wrapText="1"/>
      <protection hidden="1"/>
    </xf>
    <xf numFmtId="0" fontId="51" fillId="13" borderId="87" xfId="0" applyFont="1" applyFill="1" applyBorder="1" applyAlignment="1" applyProtection="1">
      <alignment horizontal="center" vertical="center" wrapText="1"/>
      <protection hidden="1"/>
    </xf>
    <xf numFmtId="0" fontId="51" fillId="13" borderId="88" xfId="0" applyFont="1" applyFill="1" applyBorder="1" applyAlignment="1" applyProtection="1">
      <alignment horizontal="center" vertical="center" wrapText="1"/>
      <protection hidden="1"/>
    </xf>
    <xf numFmtId="0" fontId="40" fillId="15" borderId="83" xfId="0" applyFont="1" applyFill="1" applyBorder="1" applyAlignment="1" applyProtection="1">
      <alignment horizontal="center" vertical="center"/>
      <protection hidden="1"/>
    </xf>
    <xf numFmtId="0" fontId="24" fillId="13" borderId="84" xfId="0" applyFont="1" applyFill="1" applyBorder="1" applyAlignment="1" applyProtection="1">
      <alignment horizontal="center" vertical="center" wrapText="1"/>
      <protection hidden="1"/>
    </xf>
    <xf numFmtId="0" fontId="51" fillId="13" borderId="84" xfId="0" applyFont="1" applyFill="1" applyBorder="1" applyAlignment="1" applyProtection="1">
      <alignment horizontal="center" vertical="center" wrapText="1"/>
      <protection hidden="1"/>
    </xf>
    <xf numFmtId="0" fontId="51" fillId="13" borderId="85" xfId="0" applyFont="1" applyFill="1" applyBorder="1" applyAlignment="1" applyProtection="1">
      <alignment horizontal="center" vertical="center" wrapText="1"/>
      <protection hidden="1"/>
    </xf>
    <xf numFmtId="0" fontId="51" fillId="13" borderId="83" xfId="0" applyFont="1" applyFill="1" applyBorder="1" applyAlignment="1" applyProtection="1">
      <alignment horizontal="center" vertical="center" wrapText="1"/>
      <protection hidden="1"/>
    </xf>
    <xf numFmtId="165" fontId="65" fillId="11" borderId="37" xfId="0" applyNumberFormat="1" applyFont="1" applyFill="1" applyBorder="1" applyAlignment="1" applyProtection="1">
      <alignment horizontal="left" vertical="center"/>
      <protection locked="0"/>
    </xf>
    <xf numFmtId="20" fontId="74" fillId="21" borderId="79" xfId="0" applyNumberFormat="1" applyFont="1" applyFill="1" applyBorder="1" applyAlignment="1" applyProtection="1">
      <alignment horizontal="left" vertical="center"/>
      <protection locked="0" hidden="1"/>
    </xf>
    <xf numFmtId="0" fontId="71" fillId="0" borderId="0" xfId="0" applyFont="1" applyAlignment="1" applyProtection="1">
      <alignment horizontal="center" vertical="top"/>
      <protection hidden="1"/>
    </xf>
    <xf numFmtId="0" fontId="16" fillId="0" borderId="79" xfId="0" applyFont="1" applyBorder="1" applyAlignment="1" applyProtection="1">
      <alignment horizontal="left"/>
      <protection hidden="1"/>
    </xf>
    <xf numFmtId="0" fontId="31" fillId="0" borderId="0" xfId="0" applyFont="1" applyAlignment="1" applyProtection="1">
      <alignment horizontal="left" vertical="top"/>
      <protection hidden="1"/>
    </xf>
    <xf numFmtId="0" fontId="44" fillId="0" borderId="79" xfId="0" applyFont="1" applyBorder="1" applyAlignment="1" applyProtection="1">
      <alignment horizontal="center"/>
      <protection hidden="1"/>
    </xf>
    <xf numFmtId="0" fontId="49" fillId="15" borderId="77" xfId="0" applyFont="1" applyFill="1" applyBorder="1" applyAlignment="1" applyProtection="1">
      <alignment horizontal="center" vertical="center"/>
      <protection hidden="1"/>
    </xf>
    <xf numFmtId="0" fontId="37" fillId="0" borderId="79" xfId="0" applyFont="1" applyBorder="1" applyAlignment="1" applyProtection="1">
      <alignment horizontal="center"/>
      <protection hidden="1"/>
    </xf>
    <xf numFmtId="0" fontId="61" fillId="0" borderId="90" xfId="0" applyFont="1" applyBorder="1" applyAlignment="1" applyProtection="1">
      <alignment horizontal="center" wrapText="1"/>
      <protection hidden="1"/>
    </xf>
    <xf numFmtId="0" fontId="61" fillId="0" borderId="0" xfId="0" applyFont="1" applyAlignment="1" applyProtection="1">
      <alignment horizontal="center" wrapText="1"/>
      <protection hidden="1"/>
    </xf>
    <xf numFmtId="0" fontId="30" fillId="0" borderId="79" xfId="0" applyFont="1" applyBorder="1" applyAlignment="1" applyProtection="1">
      <alignment horizontal="right" vertical="top"/>
      <protection hidden="1"/>
    </xf>
    <xf numFmtId="0" fontId="50" fillId="15" borderId="80" xfId="0" applyFont="1" applyFill="1" applyBorder="1" applyAlignment="1" applyProtection="1">
      <alignment horizontal="center" vertical="center"/>
      <protection hidden="1"/>
    </xf>
    <xf numFmtId="0" fontId="50" fillId="15" borderId="81" xfId="0" applyFont="1" applyFill="1" applyBorder="1" applyAlignment="1" applyProtection="1">
      <alignment horizontal="center" vertical="center"/>
      <protection hidden="1"/>
    </xf>
    <xf numFmtId="0" fontId="50" fillId="15" borderId="82" xfId="0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49" fillId="15" borderId="78" xfId="0" applyFont="1" applyFill="1" applyBorder="1" applyAlignment="1" applyProtection="1">
      <alignment horizontal="center" vertical="center"/>
      <protection hidden="1"/>
    </xf>
    <xf numFmtId="0" fontId="49" fillId="13" borderId="77" xfId="0" applyFont="1" applyFill="1" applyBorder="1" applyAlignment="1" applyProtection="1">
      <alignment horizontal="center" vertical="center"/>
      <protection hidden="1"/>
    </xf>
    <xf numFmtId="164" fontId="39" fillId="14" borderId="35" xfId="0" applyNumberFormat="1" applyFont="1" applyFill="1" applyBorder="1" applyAlignment="1" applyProtection="1">
      <alignment horizontal="center" vertical="center"/>
      <protection hidden="1"/>
    </xf>
    <xf numFmtId="0" fontId="50" fillId="7" borderId="45" xfId="0" applyFont="1" applyFill="1" applyBorder="1" applyAlignment="1" applyProtection="1">
      <alignment horizontal="left" vertical="center" wrapText="1"/>
      <protection hidden="1"/>
    </xf>
    <xf numFmtId="0" fontId="50" fillId="7" borderId="46" xfId="0" applyFont="1" applyFill="1" applyBorder="1" applyAlignment="1" applyProtection="1">
      <alignment horizontal="left" vertical="center"/>
      <protection hidden="1"/>
    </xf>
    <xf numFmtId="164" fontId="39" fillId="16" borderId="35" xfId="0" applyNumberFormat="1" applyFont="1" applyFill="1" applyBorder="1" applyAlignment="1" applyProtection="1">
      <alignment horizontal="center" vertical="center"/>
      <protection hidden="1"/>
    </xf>
    <xf numFmtId="0" fontId="40" fillId="13" borderId="83" xfId="0" applyFont="1" applyFill="1" applyBorder="1" applyAlignment="1" applyProtection="1">
      <alignment horizontal="center" vertical="center"/>
      <protection hidden="1"/>
    </xf>
    <xf numFmtId="0" fontId="46" fillId="0" borderId="7" xfId="0" applyFont="1" applyBorder="1" applyAlignment="1" applyProtection="1">
      <alignment horizontal="center" vertical="center"/>
      <protection hidden="1"/>
    </xf>
    <xf numFmtId="0" fontId="52" fillId="0" borderId="7" xfId="0" applyFont="1" applyBorder="1" applyAlignment="1" applyProtection="1">
      <alignment horizontal="center" vertical="center" wrapText="1"/>
      <protection hidden="1"/>
    </xf>
    <xf numFmtId="0" fontId="79" fillId="12" borderId="109" xfId="0" applyFont="1" applyFill="1" applyBorder="1" applyAlignment="1" applyProtection="1">
      <alignment horizontal="right" vertical="center"/>
      <protection locked="0"/>
    </xf>
    <xf numFmtId="0" fontId="79" fillId="12" borderId="110" xfId="0" applyFont="1" applyFill="1" applyBorder="1" applyAlignment="1" applyProtection="1">
      <alignment horizontal="right" vertical="center"/>
      <protection locked="0"/>
    </xf>
    <xf numFmtId="0" fontId="76" fillId="0" borderId="0" xfId="0" applyFont="1" applyAlignment="1" applyProtection="1">
      <alignment horizontal="center" vertical="center"/>
      <protection hidden="1"/>
    </xf>
    <xf numFmtId="0" fontId="78" fillId="12" borderId="100" xfId="0" applyFont="1" applyFill="1" applyBorder="1" applyAlignment="1" applyProtection="1">
      <alignment horizontal="right" vertical="center"/>
      <protection locked="0"/>
    </xf>
    <xf numFmtId="0" fontId="78" fillId="12" borderId="101" xfId="0" applyFont="1" applyFill="1" applyBorder="1" applyAlignment="1" applyProtection="1">
      <alignment horizontal="right" vertical="center"/>
      <protection locked="0"/>
    </xf>
    <xf numFmtId="165" fontId="79" fillId="12" borderId="101" xfId="0" applyNumberFormat="1" applyFont="1" applyFill="1" applyBorder="1" applyAlignment="1" applyProtection="1">
      <alignment horizontal="left" vertical="center"/>
      <protection locked="0"/>
    </xf>
    <xf numFmtId="165" fontId="79" fillId="12" borderId="102" xfId="0" applyNumberFormat="1" applyFont="1" applyFill="1" applyBorder="1" applyAlignment="1" applyProtection="1">
      <alignment horizontal="left" vertical="center"/>
      <protection locked="0"/>
    </xf>
    <xf numFmtId="165" fontId="78" fillId="12" borderId="101" xfId="0" applyNumberFormat="1" applyFont="1" applyFill="1" applyBorder="1" applyAlignment="1" applyProtection="1">
      <alignment horizontal="left" vertical="center"/>
      <protection locked="0"/>
    </xf>
    <xf numFmtId="165" fontId="78" fillId="12" borderId="102" xfId="0" applyNumberFormat="1" applyFont="1" applyFill="1" applyBorder="1" applyAlignment="1" applyProtection="1">
      <alignment horizontal="left" vertical="center"/>
      <protection locked="0"/>
    </xf>
    <xf numFmtId="0" fontId="49" fillId="13" borderId="35" xfId="0" applyFont="1" applyFill="1" applyBorder="1" applyAlignment="1" applyProtection="1">
      <alignment horizontal="center" vertical="center"/>
      <protection hidden="1"/>
    </xf>
    <xf numFmtId="0" fontId="49" fillId="13" borderId="7" xfId="0" applyFont="1" applyFill="1" applyBorder="1" applyAlignment="1" applyProtection="1">
      <alignment horizontal="center" vertical="center"/>
      <protection hidden="1"/>
    </xf>
    <xf numFmtId="0" fontId="49" fillId="13" borderId="96" xfId="0" applyFont="1" applyFill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/>
      <protection hidden="1"/>
    </xf>
    <xf numFmtId="0" fontId="67" fillId="0" borderId="32" xfId="0" applyFont="1" applyBorder="1" applyAlignment="1" applyProtection="1">
      <alignment horizontal="center"/>
      <protection locked="0"/>
    </xf>
    <xf numFmtId="0" fontId="49" fillId="13" borderId="78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53" fillId="7" borderId="44" xfId="0" applyFont="1" applyFill="1" applyBorder="1" applyAlignment="1" applyProtection="1">
      <alignment horizontal="center" vertical="center"/>
      <protection hidden="1"/>
    </xf>
    <xf numFmtId="0" fontId="53" fillId="7" borderId="22" xfId="0" applyFont="1" applyFill="1" applyBorder="1" applyAlignment="1" applyProtection="1">
      <alignment horizontal="center" vertical="center"/>
      <protection hidden="1"/>
    </xf>
    <xf numFmtId="0" fontId="53" fillId="7" borderId="23" xfId="0" applyFont="1" applyFill="1" applyBorder="1" applyAlignment="1" applyProtection="1">
      <alignment horizontal="center" vertical="center"/>
      <protection hidden="1"/>
    </xf>
    <xf numFmtId="20" fontId="35" fillId="18" borderId="79" xfId="0" applyNumberFormat="1" applyFont="1" applyFill="1" applyBorder="1" applyAlignment="1" applyProtection="1">
      <alignment horizontal="left" vertical="center"/>
      <protection locked="0"/>
    </xf>
    <xf numFmtId="0" fontId="35" fillId="18" borderId="79" xfId="0" applyFont="1" applyFill="1" applyBorder="1" applyAlignment="1" applyProtection="1">
      <alignment horizontal="left" vertical="center"/>
      <protection locked="0"/>
    </xf>
    <xf numFmtId="0" fontId="5" fillId="5" borderId="91" xfId="0" applyFont="1" applyFill="1" applyBorder="1" applyAlignment="1" applyProtection="1">
      <alignment horizontal="center" vertical="center"/>
      <protection hidden="1"/>
    </xf>
    <xf numFmtId="0" fontId="5" fillId="5" borderId="92" xfId="0" applyFont="1" applyFill="1" applyBorder="1" applyAlignment="1" applyProtection="1">
      <alignment horizontal="center" vertical="center"/>
      <protection hidden="1"/>
    </xf>
    <xf numFmtId="0" fontId="5" fillId="5" borderId="93" xfId="0" applyFont="1" applyFill="1" applyBorder="1" applyAlignment="1" applyProtection="1">
      <alignment horizontal="center" vertical="center"/>
      <protection hidden="1"/>
    </xf>
    <xf numFmtId="0" fontId="10" fillId="0" borderId="19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4" borderId="51" xfId="0" applyFont="1" applyFill="1" applyBorder="1" applyAlignment="1" applyProtection="1">
      <alignment horizontal="center" vertical="center"/>
      <protection hidden="1"/>
    </xf>
    <xf numFmtId="0" fontId="6" fillId="4" borderId="52" xfId="0" applyFont="1" applyFill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14" fillId="2" borderId="24" xfId="0" applyFont="1" applyFill="1" applyBorder="1" applyAlignment="1" applyProtection="1">
      <alignment horizontal="center" vertical="center"/>
      <protection hidden="1"/>
    </xf>
    <xf numFmtId="0" fontId="6" fillId="4" borderId="53" xfId="0" applyFont="1" applyFill="1" applyBorder="1" applyAlignment="1" applyProtection="1">
      <alignment horizontal="center" vertical="center"/>
      <protection hidden="1"/>
    </xf>
    <xf numFmtId="0" fontId="6" fillId="4" borderId="54" xfId="0" applyFont="1" applyFill="1" applyBorder="1" applyAlignment="1" applyProtection="1">
      <alignment horizontal="center" vertical="center"/>
      <protection hidden="1"/>
    </xf>
    <xf numFmtId="0" fontId="6" fillId="4" borderId="55" xfId="0" applyFont="1" applyFill="1" applyBorder="1" applyAlignment="1" applyProtection="1">
      <alignment horizontal="center" vertical="center"/>
      <protection hidden="1"/>
    </xf>
    <xf numFmtId="0" fontId="7" fillId="4" borderId="56" xfId="0" applyFont="1" applyFill="1" applyBorder="1" applyAlignment="1" applyProtection="1">
      <alignment horizontal="center"/>
      <protection hidden="1"/>
    </xf>
    <xf numFmtId="0" fontId="7" fillId="4" borderId="54" xfId="0" applyFont="1" applyFill="1" applyBorder="1" applyAlignment="1" applyProtection="1">
      <alignment horizontal="center"/>
      <protection hidden="1"/>
    </xf>
    <xf numFmtId="0" fontId="7" fillId="4" borderId="55" xfId="0" applyFont="1" applyFill="1" applyBorder="1" applyAlignment="1" applyProtection="1">
      <alignment horizontal="center"/>
      <protection hidden="1"/>
    </xf>
    <xf numFmtId="0" fontId="3" fillId="0" borderId="57" xfId="0" applyFont="1" applyBorder="1" applyAlignment="1" applyProtection="1">
      <alignment horizontal="left"/>
      <protection hidden="1"/>
    </xf>
    <xf numFmtId="0" fontId="3" fillId="0" borderId="58" xfId="0" applyFont="1" applyBorder="1" applyAlignment="1" applyProtection="1">
      <alignment horizontal="left"/>
      <protection hidden="1"/>
    </xf>
    <xf numFmtId="0" fontId="3" fillId="0" borderId="59" xfId="0" applyFont="1" applyBorder="1" applyAlignment="1" applyProtection="1">
      <alignment horizontal="left"/>
      <protection hidden="1"/>
    </xf>
    <xf numFmtId="0" fontId="56" fillId="0" borderId="26" xfId="0" applyFont="1" applyBorder="1" applyAlignment="1" applyProtection="1">
      <alignment horizontal="left" indent="1"/>
      <protection locked="0"/>
    </xf>
    <xf numFmtId="0" fontId="56" fillId="0" borderId="5" xfId="0" applyFont="1" applyBorder="1" applyAlignment="1" applyProtection="1">
      <alignment horizontal="left" indent="1"/>
      <protection locked="0"/>
    </xf>
    <xf numFmtId="0" fontId="56" fillId="0" borderId="16" xfId="0" applyFont="1" applyBorder="1" applyAlignment="1" applyProtection="1">
      <alignment horizontal="left" indent="1"/>
      <protection locked="0"/>
    </xf>
    <xf numFmtId="0" fontId="56" fillId="0" borderId="27" xfId="0" applyFont="1" applyBorder="1" applyAlignment="1" applyProtection="1">
      <alignment horizontal="left" indent="1"/>
      <protection locked="0"/>
    </xf>
    <xf numFmtId="0" fontId="56" fillId="0" borderId="1" xfId="0" applyFont="1" applyBorder="1" applyAlignment="1" applyProtection="1">
      <alignment horizontal="left" indent="1"/>
      <protection locked="0"/>
    </xf>
    <xf numFmtId="0" fontId="56" fillId="0" borderId="28" xfId="0" applyFont="1" applyBorder="1" applyAlignment="1" applyProtection="1">
      <alignment horizontal="left" indent="1"/>
      <protection locked="0"/>
    </xf>
    <xf numFmtId="0" fontId="3" fillId="4" borderId="41" xfId="0" applyFont="1" applyFill="1" applyBorder="1" applyAlignment="1" applyProtection="1">
      <alignment horizontal="center" vertical="center"/>
      <protection hidden="1"/>
    </xf>
    <xf numFmtId="0" fontId="3" fillId="4" borderId="19" xfId="0" applyFont="1" applyFill="1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 applyProtection="1">
      <alignment horizontal="center" vertical="center"/>
      <protection hidden="1"/>
    </xf>
    <xf numFmtId="0" fontId="7" fillId="4" borderId="60" xfId="0" applyFont="1" applyFill="1" applyBorder="1" applyAlignment="1" applyProtection="1">
      <alignment horizontal="center"/>
      <protection hidden="1"/>
    </xf>
    <xf numFmtId="0" fontId="7" fillId="4" borderId="19" xfId="0" applyFont="1" applyFill="1" applyBorder="1" applyAlignment="1" applyProtection="1">
      <alignment horizontal="center"/>
      <protection hidden="1"/>
    </xf>
    <xf numFmtId="0" fontId="7" fillId="4" borderId="42" xfId="0" applyFont="1" applyFill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61" fillId="19" borderId="41" xfId="0" applyFont="1" applyFill="1" applyBorder="1" applyAlignment="1" applyProtection="1">
      <alignment horizontal="center" vertical="center" wrapText="1"/>
      <protection hidden="1"/>
    </xf>
    <xf numFmtId="0" fontId="61" fillId="19" borderId="19" xfId="0" applyFont="1" applyFill="1" applyBorder="1" applyAlignment="1" applyProtection="1">
      <alignment horizontal="center" vertical="center" wrapText="1"/>
      <protection hidden="1"/>
    </xf>
    <xf numFmtId="0" fontId="61" fillId="19" borderId="42" xfId="0" applyFont="1" applyFill="1" applyBorder="1" applyAlignment="1" applyProtection="1">
      <alignment horizontal="center" vertical="center" wrapText="1"/>
      <protection hidden="1"/>
    </xf>
    <xf numFmtId="0" fontId="61" fillId="19" borderId="43" xfId="0" applyFont="1" applyFill="1" applyBorder="1" applyAlignment="1" applyProtection="1">
      <alignment horizontal="center" vertical="center" wrapText="1"/>
      <protection hidden="1"/>
    </xf>
    <xf numFmtId="0" fontId="61" fillId="19" borderId="0" xfId="0" applyFont="1" applyFill="1" applyAlignment="1" applyProtection="1">
      <alignment horizontal="center" vertical="center" wrapText="1"/>
      <protection hidden="1"/>
    </xf>
    <xf numFmtId="0" fontId="61" fillId="19" borderId="38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1" fillId="0" borderId="19" xfId="0" applyFont="1" applyBorder="1" applyAlignment="1" applyProtection="1">
      <alignment horizontal="right"/>
      <protection hidden="1"/>
    </xf>
    <xf numFmtId="0" fontId="11" fillId="0" borderId="0" xfId="0" applyFont="1" applyAlignment="1" applyProtection="1">
      <alignment horizontal="right"/>
      <protection hidden="1"/>
    </xf>
    <xf numFmtId="49" fontId="4" fillId="0" borderId="89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79" xfId="0" applyFont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49" fontId="8" fillId="0" borderId="79" xfId="0" applyNumberFormat="1" applyFont="1" applyBorder="1" applyAlignment="1" applyProtection="1">
      <alignment horizontal="left"/>
      <protection locked="0"/>
    </xf>
    <xf numFmtId="49" fontId="17" fillId="0" borderId="0" xfId="0" applyNumberFormat="1" applyFont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53" fillId="7" borderId="35" xfId="0" applyFont="1" applyFill="1" applyBorder="1" applyAlignment="1" applyProtection="1">
      <alignment horizontal="center" vertical="center"/>
      <protection hidden="1"/>
    </xf>
    <xf numFmtId="0" fontId="53" fillId="7" borderId="7" xfId="0" applyFont="1" applyFill="1" applyBorder="1" applyAlignment="1" applyProtection="1">
      <alignment horizontal="center" vertical="center"/>
      <protection hidden="1"/>
    </xf>
    <xf numFmtId="0" fontId="53" fillId="7" borderId="8" xfId="0" applyFont="1" applyFill="1" applyBorder="1" applyAlignment="1" applyProtection="1">
      <alignment horizontal="center" vertical="center"/>
      <protection hidden="1"/>
    </xf>
    <xf numFmtId="20" fontId="10" fillId="0" borderId="79" xfId="0" applyNumberFormat="1" applyFont="1" applyBorder="1" applyAlignment="1" applyProtection="1">
      <alignment horizontal="left" vertical="center"/>
      <protection locked="0" hidden="1"/>
    </xf>
    <xf numFmtId="0" fontId="50" fillId="7" borderId="45" xfId="0" applyFont="1" applyFill="1" applyBorder="1" applyAlignment="1" applyProtection="1">
      <alignment horizontal="left" vertical="center"/>
      <protection hidden="1"/>
    </xf>
    <xf numFmtId="0" fontId="38" fillId="12" borderId="44" xfId="0" applyFont="1" applyFill="1" applyBorder="1" applyAlignment="1" applyProtection="1">
      <alignment horizontal="right" vertical="center"/>
      <protection locked="0" hidden="1"/>
    </xf>
    <xf numFmtId="0" fontId="38" fillId="12" borderId="22" xfId="0" applyFont="1" applyFill="1" applyBorder="1" applyAlignment="1" applyProtection="1">
      <alignment horizontal="right" vertical="center"/>
      <protection locked="0" hidden="1"/>
    </xf>
    <xf numFmtId="165" fontId="38" fillId="12" borderId="22" xfId="0" applyNumberFormat="1" applyFont="1" applyFill="1" applyBorder="1" applyAlignment="1" applyProtection="1">
      <alignment horizontal="left" vertical="center"/>
      <protection locked="0" hidden="1"/>
    </xf>
    <xf numFmtId="165" fontId="38" fillId="12" borderId="23" xfId="0" applyNumberFormat="1" applyFont="1" applyFill="1" applyBorder="1" applyAlignment="1" applyProtection="1">
      <alignment horizontal="left" vertical="center"/>
      <protection locked="0" hidden="1"/>
    </xf>
    <xf numFmtId="0" fontId="55" fillId="0" borderId="36" xfId="0" applyFont="1" applyBorder="1" applyAlignment="1" applyProtection="1">
      <alignment horizontal="center" vertical="center" wrapText="1"/>
      <protection hidden="1"/>
    </xf>
    <xf numFmtId="0" fontId="55" fillId="0" borderId="37" xfId="0" applyFont="1" applyBorder="1" applyAlignment="1" applyProtection="1">
      <alignment horizontal="center" vertical="center" wrapText="1"/>
      <protection hidden="1"/>
    </xf>
    <xf numFmtId="0" fontId="55" fillId="0" borderId="40" xfId="0" applyFont="1" applyBorder="1" applyAlignment="1" applyProtection="1">
      <alignment horizontal="center" vertical="center" wrapText="1"/>
      <protection hidden="1"/>
    </xf>
    <xf numFmtId="0" fontId="38" fillId="11" borderId="44" xfId="0" applyFont="1" applyFill="1" applyBorder="1" applyAlignment="1" applyProtection="1">
      <alignment horizontal="right" vertical="center"/>
      <protection locked="0" hidden="1"/>
    </xf>
    <xf numFmtId="0" fontId="38" fillId="11" borderId="22" xfId="0" applyFont="1" applyFill="1" applyBorder="1" applyAlignment="1" applyProtection="1">
      <alignment horizontal="right" vertical="center"/>
      <protection locked="0" hidden="1"/>
    </xf>
    <xf numFmtId="165" fontId="38" fillId="11" borderId="22" xfId="0" applyNumberFormat="1" applyFont="1" applyFill="1" applyBorder="1" applyAlignment="1" applyProtection="1">
      <alignment horizontal="left" vertical="center"/>
      <protection locked="0" hidden="1"/>
    </xf>
    <xf numFmtId="165" fontId="38" fillId="11" borderId="23" xfId="0" applyNumberFormat="1" applyFont="1" applyFill="1" applyBorder="1" applyAlignment="1" applyProtection="1">
      <alignment horizontal="left" vertical="center"/>
      <protection locked="0" hidden="1"/>
    </xf>
    <xf numFmtId="0" fontId="38" fillId="10" borderId="44" xfId="0" applyFont="1" applyFill="1" applyBorder="1" applyAlignment="1" applyProtection="1">
      <alignment horizontal="right" vertical="center"/>
      <protection locked="0" hidden="1"/>
    </xf>
    <xf numFmtId="0" fontId="38" fillId="10" borderId="22" xfId="0" applyFont="1" applyFill="1" applyBorder="1" applyAlignment="1" applyProtection="1">
      <alignment horizontal="right" vertical="center"/>
      <protection locked="0" hidden="1"/>
    </xf>
    <xf numFmtId="165" fontId="38" fillId="10" borderId="22" xfId="0" applyNumberFormat="1" applyFont="1" applyFill="1" applyBorder="1" applyAlignment="1" applyProtection="1">
      <alignment horizontal="left" vertical="center"/>
      <protection locked="0" hidden="1"/>
    </xf>
    <xf numFmtId="165" fontId="38" fillId="10" borderId="23" xfId="0" applyNumberFormat="1" applyFont="1" applyFill="1" applyBorder="1" applyAlignment="1" applyProtection="1">
      <alignment horizontal="left" vertical="center"/>
      <protection locked="0" hidden="1"/>
    </xf>
    <xf numFmtId="0" fontId="44" fillId="0" borderId="32" xfId="0" applyFont="1" applyBorder="1" applyAlignment="1" applyProtection="1">
      <alignment horizontal="left"/>
      <protection hidden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mruColors>
      <color rgb="FF325EA8"/>
      <color rgb="FFF1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5</xdr:col>
      <xdr:colOff>600075</xdr:colOff>
      <xdr:row>7</xdr:row>
      <xdr:rowOff>152400</xdr:rowOff>
    </xdr:to>
    <xdr:pic>
      <xdr:nvPicPr>
        <xdr:cNvPr id="7391" name="Image 2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226695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523876</xdr:colOff>
      <xdr:row>36</xdr:row>
      <xdr:rowOff>93434</xdr:rowOff>
    </xdr:from>
    <xdr:to>
      <xdr:col>7</xdr:col>
      <xdr:colOff>676275</xdr:colOff>
      <xdr:row>43</xdr:row>
      <xdr:rowOff>85725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371"/>
        <a:stretch/>
      </xdr:blipFill>
      <xdr:spPr>
        <a:xfrm>
          <a:off x="3667126" y="7332434"/>
          <a:ext cx="1323974" cy="1163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72259</xdr:colOff>
      <xdr:row>0</xdr:row>
      <xdr:rowOff>0</xdr:rowOff>
    </xdr:from>
    <xdr:to>
      <xdr:col>3</xdr:col>
      <xdr:colOff>39160</xdr:colOff>
      <xdr:row>2</xdr:row>
      <xdr:rowOff>206738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6" y="0"/>
          <a:ext cx="1508760" cy="6797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1190625</xdr:colOff>
          <xdr:row>14</xdr:row>
          <xdr:rowOff>104775</xdr:rowOff>
        </xdr:from>
        <xdr:to>
          <xdr:col>9</xdr:col>
          <xdr:colOff>209550</xdr:colOff>
          <xdr:row>15</xdr:row>
          <xdr:rowOff>9525</xdr:rowOff>
        </xdr:to>
        <xdr:sp macro="" textlink="">
          <xdr:nvSpPr>
            <xdr:cNvPr id="6193" name="Check Box 49" descr="Hypothèse 1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2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Scénario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1190625</xdr:colOff>
          <xdr:row>16</xdr:row>
          <xdr:rowOff>314325</xdr:rowOff>
        </xdr:from>
        <xdr:to>
          <xdr:col>9</xdr:col>
          <xdr:colOff>209550</xdr:colOff>
          <xdr:row>17</xdr:row>
          <xdr:rowOff>209550</xdr:rowOff>
        </xdr:to>
        <xdr:sp macro="" textlink="">
          <xdr:nvSpPr>
            <xdr:cNvPr id="6173" name="Check Box 29" descr="Hypothèse 1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2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Scénario 2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81170</xdr:colOff>
      <xdr:row>2</xdr:row>
      <xdr:rowOff>149087</xdr:rowOff>
    </xdr:to>
    <xdr:pic>
      <xdr:nvPicPr>
        <xdr:cNvPr id="6397" name="Image 1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8" t="7936"/>
        <a:stretch/>
      </xdr:blipFill>
      <xdr:spPr bwMode="auto">
        <a:xfrm>
          <a:off x="0" y="0"/>
          <a:ext cx="1861931" cy="480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1311728</xdr:colOff>
      <xdr:row>15</xdr:row>
      <xdr:rowOff>27215</xdr:rowOff>
    </xdr:from>
    <xdr:to>
      <xdr:col>8</xdr:col>
      <xdr:colOff>43542</xdr:colOff>
      <xdr:row>15</xdr:row>
      <xdr:rowOff>195398</xdr:rowOff>
    </xdr:to>
    <xdr:sp macro="" textlink="">
      <xdr:nvSpPr>
        <xdr:cNvPr id="4" name="Flèche : angle droi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469821" y="3306536"/>
          <a:ext cx="280307" cy="168183"/>
        </a:xfrm>
        <a:prstGeom prst="bentUpArrow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chemeClr val="accent3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rtlCol="0" anchor="ctr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fr-CA" sz="54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1311728</xdr:colOff>
      <xdr:row>16</xdr:row>
      <xdr:rowOff>122456</xdr:rowOff>
    </xdr:from>
    <xdr:to>
      <xdr:col>8</xdr:col>
      <xdr:colOff>43542</xdr:colOff>
      <xdr:row>16</xdr:row>
      <xdr:rowOff>290639</xdr:rowOff>
    </xdr:to>
    <xdr:sp macro="" textlink="">
      <xdr:nvSpPr>
        <xdr:cNvPr id="9" name="Flèche : angle droi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flipV="1">
          <a:off x="3469821" y="3714742"/>
          <a:ext cx="280307" cy="168183"/>
        </a:xfrm>
        <a:prstGeom prst="bentUpArrow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chemeClr val="accent3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rtlCol="0" anchor="ctr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fr-CA" sz="54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1190625</xdr:colOff>
          <xdr:row>14</xdr:row>
          <xdr:rowOff>104775</xdr:rowOff>
        </xdr:from>
        <xdr:to>
          <xdr:col>4</xdr:col>
          <xdr:colOff>209550</xdr:colOff>
          <xdr:row>15</xdr:row>
          <xdr:rowOff>9525</xdr:rowOff>
        </xdr:to>
        <xdr:sp macro="" textlink="">
          <xdr:nvSpPr>
            <xdr:cNvPr id="6227" name="Check Box 83" descr="Hypothèse 1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2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Scénario 1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1311728</xdr:colOff>
      <xdr:row>15</xdr:row>
      <xdr:rowOff>27215</xdr:rowOff>
    </xdr:from>
    <xdr:to>
      <xdr:col>3</xdr:col>
      <xdr:colOff>43542</xdr:colOff>
      <xdr:row>15</xdr:row>
      <xdr:rowOff>195398</xdr:rowOff>
    </xdr:to>
    <xdr:sp macro="" textlink="">
      <xdr:nvSpPr>
        <xdr:cNvPr id="11" name="Flèche : angle droi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469821" y="3306536"/>
          <a:ext cx="280307" cy="168183"/>
        </a:xfrm>
        <a:prstGeom prst="bentUpArrow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chemeClr val="accent3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rtlCol="0" anchor="ctr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fr-CA" sz="54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1311728</xdr:colOff>
      <xdr:row>16</xdr:row>
      <xdr:rowOff>122456</xdr:rowOff>
    </xdr:from>
    <xdr:to>
      <xdr:col>3</xdr:col>
      <xdr:colOff>43542</xdr:colOff>
      <xdr:row>16</xdr:row>
      <xdr:rowOff>290639</xdr:rowOff>
    </xdr:to>
    <xdr:sp macro="" textlink="">
      <xdr:nvSpPr>
        <xdr:cNvPr id="12" name="Flèche : angle droi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 flipV="1">
          <a:off x="1417864" y="3714742"/>
          <a:ext cx="280307" cy="168183"/>
        </a:xfrm>
        <a:prstGeom prst="bentUpArrow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chemeClr val="accent3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 rtlCol="0" anchor="ctr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fr-CA" sz="54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1190625</xdr:colOff>
          <xdr:row>16</xdr:row>
          <xdr:rowOff>304800</xdr:rowOff>
        </xdr:from>
        <xdr:to>
          <xdr:col>4</xdr:col>
          <xdr:colOff>209550</xdr:colOff>
          <xdr:row>17</xdr:row>
          <xdr:rowOff>209550</xdr:rowOff>
        </xdr:to>
        <xdr:sp macro="" textlink="">
          <xdr:nvSpPr>
            <xdr:cNvPr id="6228" name="Check Box 84" descr="Hypothèse 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2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Scénario 2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44667</xdr:colOff>
      <xdr:row>2</xdr:row>
      <xdr:rowOff>275214</xdr:rowOff>
    </xdr:from>
    <xdr:to>
      <xdr:col>48</xdr:col>
      <xdr:colOff>59622</xdr:colOff>
      <xdr:row>5</xdr:row>
      <xdr:rowOff>116095</xdr:rowOff>
    </xdr:to>
    <xdr:sp macro="" textlink="">
      <xdr:nvSpPr>
        <xdr:cNvPr id="4" name="Rectangle à coins arrondi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638680">
          <a:off x="6200825" y="761490"/>
          <a:ext cx="1654258" cy="402355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46800" tIns="45720" rIns="46800" bIns="45720" rtlCol="0" anchor="t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l"/>
          <a:r>
            <a:rPr lang="fr-CA" sz="800" b="0" cap="none" spc="150">
              <a:ln w="11430">
                <a:solidFill>
                  <a:sysClr val="windowText" lastClr="000000"/>
                </a:solidFill>
              </a:ln>
              <a:noFill/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Calibri" pitchFamily="34" charset="0"/>
              <a:cs typeface="Calibri" pitchFamily="34" charset="0"/>
            </a:rPr>
            <a:t>Ne pas oublier de compléter l'annexe P-1B</a:t>
          </a:r>
          <a:endParaRPr lang="fr-CA" sz="1200" b="0" cap="none" spc="150">
            <a:ln w="11430">
              <a:solidFill>
                <a:sysClr val="windowText" lastClr="000000"/>
              </a:solidFill>
            </a:ln>
            <a:noFill/>
            <a:effectLst>
              <a:outerShdw blurRad="25400" algn="tl" rotWithShape="0">
                <a:srgbClr val="000000">
                  <a:alpha val="43000"/>
                </a:srgbClr>
              </a:outerShdw>
            </a:effectLst>
            <a:latin typeface="Calibri" pitchFamily="34" charset="0"/>
            <a:cs typeface="Calibri" pitchFamily="34" charset="0"/>
          </a:endParaRPr>
        </a:p>
      </xdr:txBody>
    </xdr:sp>
    <xdr:clientData/>
  </xdr:twoCellAnchor>
  <xdr:twoCellAnchor editAs="oneCell">
    <xdr:from>
      <xdr:col>0</xdr:col>
      <xdr:colOff>65171</xdr:colOff>
      <xdr:row>0</xdr:row>
      <xdr:rowOff>0</xdr:rowOff>
    </xdr:from>
    <xdr:to>
      <xdr:col>7</xdr:col>
      <xdr:colOff>45118</xdr:colOff>
      <xdr:row>2</xdr:row>
      <xdr:rowOff>81582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" r="2778" b="8696"/>
        <a:stretch/>
      </xdr:blipFill>
      <xdr:spPr>
        <a:xfrm>
          <a:off x="65171" y="0"/>
          <a:ext cx="2110539" cy="567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noFill/>
        </a:ln>
      </a:spPr>
      <a:bodyPr wrap="square" lIns="91440" tIns="45720" rIns="91440" bIns="45720">
        <a:spAutoFit/>
        <a:scene3d>
          <a:camera prst="orthographicFront"/>
          <a:lightRig rig="soft" dir="t">
            <a:rot lat="0" lon="0" rev="10800000"/>
          </a:lightRig>
        </a:scene3d>
        <a:sp3d>
          <a:bevelT w="27940" h="12700"/>
          <a:contourClr>
            <a:srgbClr val="DDDDDD"/>
          </a:contourClr>
        </a:sp3d>
      </a:bodyPr>
      <a:lstStyle>
        <a:defPPr algn="ctr">
          <a:defRPr sz="54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/>
  <dimension ref="B1:H43"/>
  <sheetViews>
    <sheetView showGridLines="0" showRowColHeaders="0" zoomScaleNormal="100" workbookViewId="0">
      <selection activeCell="B11" sqref="B11:H11"/>
    </sheetView>
  </sheetViews>
  <sheetFormatPr baseColWidth="10" defaultColWidth="11.42578125" defaultRowHeight="12.75"/>
  <cols>
    <col min="1" max="1" width="5.5703125" customWidth="1"/>
    <col min="3" max="3" width="17.42578125" customWidth="1"/>
    <col min="4" max="4" width="9" customWidth="1"/>
    <col min="5" max="5" width="3.7109375" customWidth="1"/>
    <col min="6" max="6" width="13" customWidth="1"/>
    <col min="7" max="7" width="4.5703125" customWidth="1"/>
    <col min="8" max="8" width="11.42578125" customWidth="1"/>
    <col min="9" max="9" width="5.7109375" customWidth="1"/>
  </cols>
  <sheetData>
    <row r="1" spans="2:8" ht="33">
      <c r="H1" s="139"/>
    </row>
    <row r="10" spans="2:8" ht="13.5" thickBot="1"/>
    <row r="11" spans="2:8" ht="21.75" thickBot="1">
      <c r="B11" s="255" t="s">
        <v>0</v>
      </c>
      <c r="C11" s="256"/>
      <c r="D11" s="256"/>
      <c r="E11" s="256"/>
      <c r="F11" s="256"/>
      <c r="G11" s="256"/>
      <c r="H11" s="257"/>
    </row>
    <row r="12" spans="2:8">
      <c r="H12" s="140"/>
    </row>
    <row r="13" spans="2:8">
      <c r="H13" s="140"/>
    </row>
    <row r="14" spans="2:8">
      <c r="H14" s="140"/>
    </row>
    <row r="15" spans="2:8">
      <c r="H15" s="140"/>
    </row>
    <row r="16" spans="2:8" ht="25.5">
      <c r="D16" s="155" t="s">
        <v>1</v>
      </c>
      <c r="H16" s="156" t="s">
        <v>2</v>
      </c>
    </row>
    <row r="17" spans="2:8" ht="9" customHeight="1">
      <c r="H17" s="140"/>
    </row>
    <row r="18" spans="2:8" ht="25.5">
      <c r="B18" s="141" t="s">
        <v>3</v>
      </c>
      <c r="C18" s="142"/>
      <c r="D18" s="143" t="s">
        <v>4</v>
      </c>
      <c r="E18" s="143" t="s">
        <v>5</v>
      </c>
      <c r="F18" s="144" t="s">
        <v>6</v>
      </c>
      <c r="G18" s="143" t="s">
        <v>7</v>
      </c>
      <c r="H18" s="145" t="s">
        <v>8</v>
      </c>
    </row>
    <row r="19" spans="2:8" ht="24" customHeight="1">
      <c r="B19" s="146"/>
      <c r="C19" s="147"/>
      <c r="D19" s="148"/>
      <c r="E19" s="148"/>
      <c r="F19" s="148"/>
      <c r="G19" s="148"/>
      <c r="H19" s="148"/>
    </row>
    <row r="20" spans="2:8" ht="25.5">
      <c r="B20" s="141" t="s">
        <v>9</v>
      </c>
      <c r="C20" s="142"/>
      <c r="D20" s="143" t="s">
        <v>4</v>
      </c>
      <c r="E20" s="143" t="s">
        <v>5</v>
      </c>
      <c r="F20" s="144" t="s">
        <v>6</v>
      </c>
      <c r="G20" s="143" t="s">
        <v>7</v>
      </c>
      <c r="H20" s="145" t="s">
        <v>8</v>
      </c>
    </row>
    <row r="21" spans="2:8" ht="24" customHeight="1">
      <c r="B21" s="146"/>
      <c r="C21" s="147"/>
      <c r="D21" s="148"/>
      <c r="E21" s="148"/>
      <c r="F21" s="148"/>
      <c r="G21" s="148"/>
      <c r="H21" s="148"/>
    </row>
    <row r="22" spans="2:8" ht="25.5">
      <c r="B22" s="141" t="s">
        <v>10</v>
      </c>
      <c r="C22" s="142"/>
      <c r="D22" s="143" t="s">
        <v>4</v>
      </c>
      <c r="E22" s="143" t="s">
        <v>5</v>
      </c>
      <c r="F22" s="144" t="s">
        <v>6</v>
      </c>
      <c r="G22" s="143" t="s">
        <v>7</v>
      </c>
      <c r="H22" s="145" t="s">
        <v>11</v>
      </c>
    </row>
    <row r="23" spans="2:8" ht="18">
      <c r="B23" s="149"/>
      <c r="C23" s="149"/>
      <c r="D23" s="149"/>
      <c r="E23" s="149"/>
      <c r="F23" s="149"/>
    </row>
    <row r="26" spans="2:8" ht="18.75">
      <c r="B26" s="150" t="s">
        <v>12</v>
      </c>
    </row>
    <row r="37" spans="2:2" ht="15.75">
      <c r="B37" s="163" t="s">
        <v>13</v>
      </c>
    </row>
    <row r="38" spans="2:2">
      <c r="B38" s="158"/>
    </row>
    <row r="39" spans="2:2">
      <c r="B39" s="159" t="s">
        <v>14</v>
      </c>
    </row>
    <row r="40" spans="2:2">
      <c r="B40" s="159" t="s">
        <v>15</v>
      </c>
    </row>
    <row r="41" spans="2:2">
      <c r="B41" s="157"/>
    </row>
    <row r="42" spans="2:2">
      <c r="B42" s="159">
        <v>43074</v>
      </c>
    </row>
    <row r="43" spans="2:2">
      <c r="B43" s="160" t="s">
        <v>16</v>
      </c>
    </row>
  </sheetData>
  <sheetProtection algorithmName="SHA-512" hashValue="15ezp8FRJeZp5G2u36fCTag7TtqaulsSlrKmRF7rXy/2884VESELBMZTyzTBp8ZifjtHgMDS8U7CUXdOdyQKTQ==" saltValue="fPy3J4d0NFy4pE+vCsESNg==" spinCount="100000" sheet="1" objects="1" scenarios="1"/>
  <mergeCells count="1">
    <mergeCell ref="B11:H11"/>
  </mergeCells>
  <printOptions horizontalCentered="1"/>
  <pageMargins left="0.70866141732283472" right="0.70866141732283472" top="0.35433070866141736" bottom="0.74803149606299213" header="0.31496062992125984" footer="0.31496062992125984"/>
  <pageSetup orientation="portrait" r:id="rId1"/>
  <headerFooter>
    <oddHeader xml:space="preserve">&amp;R&amp;"Marking Pen,Normal"&amp;26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B1:BA44"/>
  <sheetViews>
    <sheetView showGridLines="0" showRowColHeaders="0" tabSelected="1" showOutlineSymbols="0" zoomScale="145" zoomScaleNormal="145" workbookViewId="0">
      <pane ySplit="11" topLeftCell="A12" activePane="bottomLeft" state="frozen"/>
      <selection activeCell="B13" sqref="B13:E21"/>
      <selection pane="bottomLeft" activeCell="AJ27" sqref="AJ27"/>
    </sheetView>
  </sheetViews>
  <sheetFormatPr baseColWidth="10" defaultColWidth="11.42578125" defaultRowHeight="12.75"/>
  <cols>
    <col min="1" max="1" width="1.28515625" style="3" customWidth="1"/>
    <col min="2" max="2" width="21" style="3" customWidth="1"/>
    <col min="3" max="3" width="2.140625" style="3" customWidth="1"/>
    <col min="4" max="4" width="1.5703125" style="3" customWidth="1"/>
    <col min="5" max="5" width="2.42578125" style="3" customWidth="1"/>
    <col min="6" max="6" width="2.140625" style="3" customWidth="1"/>
    <col min="7" max="7" width="1.5703125" style="3" customWidth="1"/>
    <col min="8" max="8" width="2.5703125" style="3" customWidth="1"/>
    <col min="9" max="9" width="2.28515625" style="3" customWidth="1"/>
    <col min="10" max="10" width="1.5703125" style="3" customWidth="1"/>
    <col min="11" max="11" width="2.5703125" style="3" customWidth="1"/>
    <col min="12" max="12" width="2.140625" style="3" customWidth="1"/>
    <col min="13" max="13" width="1.5703125" style="3" customWidth="1"/>
    <col min="14" max="14" width="2.42578125" style="3" customWidth="1"/>
    <col min="15" max="15" width="2.140625" style="3" customWidth="1"/>
    <col min="16" max="16" width="1.5703125" style="3" customWidth="1"/>
    <col min="17" max="17" width="2.42578125" style="3" customWidth="1"/>
    <col min="18" max="18" width="2.140625" style="3" customWidth="1"/>
    <col min="19" max="19" width="1.5703125" style="3" customWidth="1"/>
    <col min="20" max="20" width="2.28515625" style="3" customWidth="1"/>
    <col min="21" max="21" width="2.5703125" style="3" customWidth="1"/>
    <col min="22" max="22" width="2.140625" style="3" customWidth="1"/>
    <col min="23" max="23" width="1.5703125" style="3" customWidth="1"/>
    <col min="24" max="24" width="2.28515625" style="3" customWidth="1"/>
    <col min="25" max="25" width="2.140625" style="3" customWidth="1"/>
    <col min="26" max="26" width="1.5703125" style="3" customWidth="1"/>
    <col min="27" max="27" width="2.42578125" style="3" customWidth="1"/>
    <col min="28" max="28" width="2.140625" style="3" customWidth="1"/>
    <col min="29" max="29" width="1.5703125" style="3" customWidth="1"/>
    <col min="30" max="30" width="2.42578125" style="3" customWidth="1"/>
    <col min="31" max="31" width="2.140625" style="3" customWidth="1"/>
    <col min="32" max="32" width="1.5703125" style="3" customWidth="1"/>
    <col min="33" max="33" width="2.42578125" style="3" customWidth="1"/>
    <col min="34" max="34" width="2.140625" style="3" customWidth="1"/>
    <col min="35" max="35" width="1.5703125" style="3" customWidth="1"/>
    <col min="36" max="36" width="2.28515625" style="3" customWidth="1"/>
    <col min="37" max="37" width="2.5703125" style="3" customWidth="1"/>
    <col min="38" max="38" width="2.42578125" style="3" customWidth="1"/>
    <col min="39" max="39" width="1.5703125" style="3" customWidth="1"/>
    <col min="40" max="40" width="2.5703125" style="3" customWidth="1"/>
    <col min="41" max="41" width="2.28515625" style="3" customWidth="1"/>
    <col min="42" max="42" width="1.5703125" style="3" customWidth="1"/>
    <col min="43" max="43" width="2.5703125" style="3" customWidth="1"/>
    <col min="44" max="44" width="2.42578125" style="3" customWidth="1"/>
    <col min="45" max="45" width="1.5703125" style="3" customWidth="1"/>
    <col min="46" max="46" width="2.5703125" style="3" customWidth="1"/>
    <col min="47" max="47" width="2.28515625" style="3" customWidth="1"/>
    <col min="48" max="48" width="1.5703125" style="3" customWidth="1"/>
    <col min="49" max="49" width="2.5703125" style="3" customWidth="1"/>
    <col min="50" max="50" width="1" style="3" customWidth="1"/>
    <col min="51" max="51" width="2.140625" style="3" hidden="1" customWidth="1"/>
    <col min="52" max="52" width="1.5703125" style="3" hidden="1" customWidth="1"/>
    <col min="53" max="53" width="2.42578125" style="3" hidden="1" customWidth="1"/>
    <col min="54" max="54" width="1.28515625" style="3" customWidth="1"/>
    <col min="55" max="16384" width="11.42578125" style="3"/>
  </cols>
  <sheetData>
    <row r="1" spans="2:53" ht="15.75">
      <c r="T1" s="4"/>
      <c r="AW1" s="4" t="s">
        <v>17</v>
      </c>
    </row>
    <row r="2" spans="2:53" ht="21.75" customHeight="1"/>
    <row r="3" spans="2:53" ht="21.75" customHeight="1">
      <c r="B3" s="298" t="s">
        <v>149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</row>
    <row r="4" spans="2:53" ht="15" customHeight="1">
      <c r="B4" s="299" t="s">
        <v>18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1"/>
    </row>
    <row r="5" spans="2:53" ht="7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53" ht="17.25" customHeight="1">
      <c r="B6" s="6" t="s">
        <v>19</v>
      </c>
      <c r="C6" s="332" t="s">
        <v>114</v>
      </c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L6" s="185"/>
    </row>
    <row r="7" spans="2:53" ht="12.75" customHeight="1">
      <c r="AL7" s="185"/>
    </row>
    <row r="8" spans="2:53" s="40" customFormat="1" ht="19.5" customHeight="1">
      <c r="B8" s="349" t="s">
        <v>155</v>
      </c>
      <c r="C8" s="304" t="s">
        <v>22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6"/>
      <c r="U8" s="65"/>
      <c r="V8" s="342" t="s">
        <v>23</v>
      </c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4"/>
      <c r="AK8" s="70"/>
      <c r="AL8" s="304" t="s">
        <v>24</v>
      </c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6"/>
    </row>
    <row r="9" spans="2:53" s="40" customFormat="1" ht="19.5" customHeight="1">
      <c r="B9" s="350"/>
      <c r="C9" s="352" t="s">
        <v>25</v>
      </c>
      <c r="D9" s="310"/>
      <c r="E9" s="310"/>
      <c r="F9" s="310" t="s">
        <v>26</v>
      </c>
      <c r="G9" s="310"/>
      <c r="H9" s="310"/>
      <c r="I9" s="310" t="s">
        <v>27</v>
      </c>
      <c r="J9" s="310"/>
      <c r="K9" s="310"/>
      <c r="L9" s="310" t="s">
        <v>28</v>
      </c>
      <c r="M9" s="310"/>
      <c r="N9" s="310"/>
      <c r="O9" s="310" t="s">
        <v>29</v>
      </c>
      <c r="P9" s="310"/>
      <c r="Q9" s="310"/>
      <c r="R9" s="310" t="s">
        <v>30</v>
      </c>
      <c r="S9" s="310"/>
      <c r="T9" s="311"/>
      <c r="U9" s="65"/>
      <c r="V9" s="326" t="s">
        <v>31</v>
      </c>
      <c r="W9" s="280"/>
      <c r="X9" s="280"/>
      <c r="Y9" s="280" t="s">
        <v>32</v>
      </c>
      <c r="Z9" s="280"/>
      <c r="AA9" s="280"/>
      <c r="AB9" s="280" t="s">
        <v>33</v>
      </c>
      <c r="AC9" s="280"/>
      <c r="AD9" s="280"/>
      <c r="AE9" s="280" t="s">
        <v>34</v>
      </c>
      <c r="AF9" s="280"/>
      <c r="AG9" s="280"/>
      <c r="AH9" s="280" t="s">
        <v>35</v>
      </c>
      <c r="AI9" s="280"/>
      <c r="AJ9" s="281"/>
      <c r="AK9" s="70"/>
      <c r="AL9" s="330" t="s">
        <v>36</v>
      </c>
      <c r="AM9" s="328"/>
      <c r="AN9" s="328"/>
      <c r="AO9" s="323" t="s">
        <v>37</v>
      </c>
      <c r="AP9" s="324"/>
      <c r="AQ9" s="325"/>
      <c r="AR9" s="328" t="s">
        <v>38</v>
      </c>
      <c r="AS9" s="328"/>
      <c r="AT9" s="328"/>
      <c r="AU9" s="327" t="s">
        <v>39</v>
      </c>
      <c r="AV9" s="328"/>
      <c r="AW9" s="329"/>
      <c r="AY9" s="295" t="s">
        <v>40</v>
      </c>
      <c r="AZ9" s="296"/>
      <c r="BA9" s="297"/>
    </row>
    <row r="10" spans="2:53" s="40" customFormat="1" ht="12" hidden="1">
      <c r="B10" s="302" t="s">
        <v>41</v>
      </c>
      <c r="C10" s="312" t="s">
        <v>42</v>
      </c>
      <c r="D10" s="278"/>
      <c r="E10" s="279"/>
      <c r="F10" s="312" t="s">
        <v>42</v>
      </c>
      <c r="G10" s="278"/>
      <c r="H10" s="279"/>
      <c r="I10" s="312" t="s">
        <v>42</v>
      </c>
      <c r="J10" s="278"/>
      <c r="K10" s="279"/>
      <c r="L10" s="277" t="s">
        <v>42</v>
      </c>
      <c r="M10" s="278"/>
      <c r="N10" s="279"/>
      <c r="O10" s="312" t="s">
        <v>42</v>
      </c>
      <c r="P10" s="278"/>
      <c r="Q10" s="279"/>
      <c r="R10" s="277" t="s">
        <v>42</v>
      </c>
      <c r="S10" s="278"/>
      <c r="T10" s="279"/>
      <c r="U10" s="65"/>
      <c r="V10" s="277" t="s">
        <v>42</v>
      </c>
      <c r="W10" s="278"/>
      <c r="X10" s="279"/>
      <c r="Y10" s="277" t="s">
        <v>42</v>
      </c>
      <c r="Z10" s="278"/>
      <c r="AA10" s="279"/>
      <c r="AB10" s="277" t="s">
        <v>42</v>
      </c>
      <c r="AC10" s="278"/>
      <c r="AD10" s="279"/>
      <c r="AE10" s="277" t="s">
        <v>42</v>
      </c>
      <c r="AF10" s="278"/>
      <c r="AG10" s="279"/>
      <c r="AH10" s="277" t="s">
        <v>42</v>
      </c>
      <c r="AI10" s="278"/>
      <c r="AJ10" s="279"/>
      <c r="AK10" s="70"/>
      <c r="AL10" s="277" t="s">
        <v>42</v>
      </c>
      <c r="AM10" s="278"/>
      <c r="AN10" s="279"/>
      <c r="AO10" s="48"/>
      <c r="AP10" s="48"/>
      <c r="AQ10" s="48"/>
      <c r="AR10" s="48"/>
      <c r="AS10" s="48"/>
      <c r="AT10" s="48"/>
      <c r="AU10" s="277" t="s">
        <v>42</v>
      </c>
      <c r="AV10" s="278"/>
      <c r="AW10" s="279"/>
      <c r="AY10" s="48"/>
      <c r="AZ10" s="48"/>
      <c r="BA10" s="48"/>
    </row>
    <row r="11" spans="2:53" s="40" customFormat="1" ht="12" hidden="1">
      <c r="B11" s="303"/>
      <c r="C11" s="312" t="s">
        <v>43</v>
      </c>
      <c r="D11" s="278"/>
      <c r="E11" s="279"/>
      <c r="F11" s="312" t="s">
        <v>43</v>
      </c>
      <c r="G11" s="278"/>
      <c r="H11" s="279"/>
      <c r="I11" s="312" t="s">
        <v>43</v>
      </c>
      <c r="J11" s="278"/>
      <c r="K11" s="279"/>
      <c r="L11" s="277" t="s">
        <v>43</v>
      </c>
      <c r="M11" s="278"/>
      <c r="N11" s="279"/>
      <c r="O11" s="312" t="s">
        <v>43</v>
      </c>
      <c r="P11" s="278"/>
      <c r="Q11" s="279"/>
      <c r="R11" s="277" t="s">
        <v>43</v>
      </c>
      <c r="S11" s="278"/>
      <c r="T11" s="279"/>
      <c r="U11" s="65"/>
      <c r="V11" s="277" t="s">
        <v>43</v>
      </c>
      <c r="W11" s="278"/>
      <c r="X11" s="279"/>
      <c r="Y11" s="277" t="s">
        <v>43</v>
      </c>
      <c r="Z11" s="278"/>
      <c r="AA11" s="279"/>
      <c r="AB11" s="277" t="s">
        <v>43</v>
      </c>
      <c r="AC11" s="278"/>
      <c r="AD11" s="279"/>
      <c r="AE11" s="277" t="s">
        <v>43</v>
      </c>
      <c r="AF11" s="278"/>
      <c r="AG11" s="279"/>
      <c r="AH11" s="277" t="s">
        <v>43</v>
      </c>
      <c r="AI11" s="278"/>
      <c r="AJ11" s="279"/>
      <c r="AK11" s="70"/>
      <c r="AL11" s="277" t="s">
        <v>43</v>
      </c>
      <c r="AM11" s="278"/>
      <c r="AN11" s="279"/>
      <c r="AO11" s="48"/>
      <c r="AP11" s="48"/>
      <c r="AQ11" s="48"/>
      <c r="AR11" s="48"/>
      <c r="AS11" s="48"/>
      <c r="AT11" s="48"/>
      <c r="AU11" s="277" t="s">
        <v>43</v>
      </c>
      <c r="AV11" s="278"/>
      <c r="AW11" s="279"/>
      <c r="AY11" s="48"/>
      <c r="AZ11" s="48"/>
      <c r="BA11" s="48"/>
    </row>
    <row r="12" spans="2:53" s="41" customFormat="1" ht="15" customHeight="1">
      <c r="B12" s="73" t="s">
        <v>44</v>
      </c>
      <c r="C12" s="201">
        <v>9</v>
      </c>
      <c r="D12" s="202" t="s">
        <v>45</v>
      </c>
      <c r="E12" s="203">
        <v>30</v>
      </c>
      <c r="F12" s="204">
        <v>9</v>
      </c>
      <c r="G12" s="202" t="s">
        <v>45</v>
      </c>
      <c r="H12" s="203">
        <v>30</v>
      </c>
      <c r="I12" s="204">
        <v>9</v>
      </c>
      <c r="J12" s="202" t="s">
        <v>45</v>
      </c>
      <c r="K12" s="203">
        <v>30</v>
      </c>
      <c r="L12" s="204">
        <v>9</v>
      </c>
      <c r="M12" s="202" t="s">
        <v>45</v>
      </c>
      <c r="N12" s="203">
        <v>30</v>
      </c>
      <c r="O12" s="204">
        <v>9</v>
      </c>
      <c r="P12" s="202" t="s">
        <v>45</v>
      </c>
      <c r="Q12" s="203">
        <v>30</v>
      </c>
      <c r="R12" s="204">
        <v>9</v>
      </c>
      <c r="S12" s="202" t="s">
        <v>45</v>
      </c>
      <c r="T12" s="203">
        <v>30</v>
      </c>
      <c r="U12" s="205"/>
      <c r="V12" s="201">
        <v>9</v>
      </c>
      <c r="W12" s="202" t="s">
        <v>45</v>
      </c>
      <c r="X12" s="203">
        <v>30</v>
      </c>
      <c r="Y12" s="204">
        <v>9</v>
      </c>
      <c r="Z12" s="202" t="s">
        <v>45</v>
      </c>
      <c r="AA12" s="203">
        <v>30</v>
      </c>
      <c r="AB12" s="204">
        <v>9</v>
      </c>
      <c r="AC12" s="202" t="s">
        <v>45</v>
      </c>
      <c r="AD12" s="203">
        <v>30</v>
      </c>
      <c r="AE12" s="204">
        <v>9</v>
      </c>
      <c r="AF12" s="202" t="s">
        <v>45</v>
      </c>
      <c r="AG12" s="203">
        <v>30</v>
      </c>
      <c r="AH12" s="204">
        <v>9</v>
      </c>
      <c r="AI12" s="202" t="s">
        <v>45</v>
      </c>
      <c r="AJ12" s="203">
        <v>30</v>
      </c>
      <c r="AK12" s="206"/>
      <c r="AL12" s="201">
        <v>9</v>
      </c>
      <c r="AM12" s="202" t="s">
        <v>45</v>
      </c>
      <c r="AN12" s="220">
        <v>30</v>
      </c>
      <c r="AO12" s="204">
        <v>9</v>
      </c>
      <c r="AP12" s="202" t="s">
        <v>45</v>
      </c>
      <c r="AQ12" s="203">
        <v>30</v>
      </c>
      <c r="AR12" s="204">
        <v>9</v>
      </c>
      <c r="AS12" s="202" t="s">
        <v>45</v>
      </c>
      <c r="AT12" s="203">
        <v>30</v>
      </c>
      <c r="AU12" s="204">
        <v>9</v>
      </c>
      <c r="AV12" s="202" t="s">
        <v>45</v>
      </c>
      <c r="AW12" s="203">
        <v>30</v>
      </c>
      <c r="AY12" s="76"/>
      <c r="AZ12" s="91" t="s">
        <v>45</v>
      </c>
      <c r="BA12" s="75"/>
    </row>
    <row r="13" spans="2:53" s="41" customFormat="1" ht="15" customHeight="1">
      <c r="B13" s="77" t="s">
        <v>46</v>
      </c>
      <c r="C13" s="207">
        <v>7</v>
      </c>
      <c r="D13" s="208" t="s">
        <v>45</v>
      </c>
      <c r="E13" s="209"/>
      <c r="F13" s="210">
        <v>7</v>
      </c>
      <c r="G13" s="208" t="s">
        <v>45</v>
      </c>
      <c r="H13" s="209"/>
      <c r="I13" s="210">
        <v>7</v>
      </c>
      <c r="J13" s="208" t="s">
        <v>45</v>
      </c>
      <c r="K13" s="209"/>
      <c r="L13" s="210">
        <v>7</v>
      </c>
      <c r="M13" s="208" t="s">
        <v>45</v>
      </c>
      <c r="N13" s="209"/>
      <c r="O13" s="210">
        <v>7</v>
      </c>
      <c r="P13" s="208" t="s">
        <v>45</v>
      </c>
      <c r="Q13" s="209"/>
      <c r="R13" s="210">
        <v>7</v>
      </c>
      <c r="S13" s="208" t="s">
        <v>45</v>
      </c>
      <c r="T13" s="209"/>
      <c r="U13" s="205"/>
      <c r="V13" s="207">
        <v>7</v>
      </c>
      <c r="W13" s="208" t="s">
        <v>45</v>
      </c>
      <c r="X13" s="209"/>
      <c r="Y13" s="210">
        <v>7</v>
      </c>
      <c r="Z13" s="208" t="s">
        <v>45</v>
      </c>
      <c r="AA13" s="209"/>
      <c r="AB13" s="210">
        <v>7</v>
      </c>
      <c r="AC13" s="208" t="s">
        <v>45</v>
      </c>
      <c r="AD13" s="209"/>
      <c r="AE13" s="210">
        <v>7</v>
      </c>
      <c r="AF13" s="208" t="s">
        <v>45</v>
      </c>
      <c r="AG13" s="209"/>
      <c r="AH13" s="210">
        <v>7</v>
      </c>
      <c r="AI13" s="208" t="s">
        <v>45</v>
      </c>
      <c r="AJ13" s="209"/>
      <c r="AK13" s="206"/>
      <c r="AL13" s="207">
        <v>7</v>
      </c>
      <c r="AM13" s="208" t="s">
        <v>45</v>
      </c>
      <c r="AN13" s="221"/>
      <c r="AO13" s="210">
        <v>7</v>
      </c>
      <c r="AP13" s="208" t="s">
        <v>45</v>
      </c>
      <c r="AQ13" s="209"/>
      <c r="AR13" s="210">
        <v>7</v>
      </c>
      <c r="AS13" s="208" t="s">
        <v>45</v>
      </c>
      <c r="AT13" s="209"/>
      <c r="AU13" s="210">
        <v>7</v>
      </c>
      <c r="AV13" s="208" t="s">
        <v>45</v>
      </c>
      <c r="AW13" s="209"/>
      <c r="AY13" s="80"/>
      <c r="AZ13" s="92" t="s">
        <v>45</v>
      </c>
      <c r="BA13" s="79"/>
    </row>
    <row r="14" spans="2:53" s="41" customFormat="1" ht="15" customHeight="1">
      <c r="B14" s="77" t="s">
        <v>154</v>
      </c>
      <c r="C14" s="207">
        <v>1</v>
      </c>
      <c r="D14" s="208" t="s">
        <v>45</v>
      </c>
      <c r="E14" s="209"/>
      <c r="F14" s="210">
        <v>1</v>
      </c>
      <c r="G14" s="208" t="s">
        <v>45</v>
      </c>
      <c r="H14" s="209"/>
      <c r="I14" s="210">
        <v>1</v>
      </c>
      <c r="J14" s="208" t="s">
        <v>45</v>
      </c>
      <c r="K14" s="209"/>
      <c r="L14" s="210">
        <v>1</v>
      </c>
      <c r="M14" s="208" t="s">
        <v>45</v>
      </c>
      <c r="N14" s="209"/>
      <c r="O14" s="210">
        <v>1</v>
      </c>
      <c r="P14" s="208" t="s">
        <v>45</v>
      </c>
      <c r="Q14" s="209"/>
      <c r="R14" s="210">
        <v>1</v>
      </c>
      <c r="S14" s="208" t="s">
        <v>45</v>
      </c>
      <c r="T14" s="209"/>
      <c r="U14" s="205"/>
      <c r="V14" s="207">
        <v>1</v>
      </c>
      <c r="W14" s="208" t="s">
        <v>45</v>
      </c>
      <c r="X14" s="209"/>
      <c r="Y14" s="210">
        <v>1</v>
      </c>
      <c r="Z14" s="208" t="s">
        <v>45</v>
      </c>
      <c r="AA14" s="209"/>
      <c r="AB14" s="210">
        <v>1</v>
      </c>
      <c r="AC14" s="208" t="s">
        <v>45</v>
      </c>
      <c r="AD14" s="209"/>
      <c r="AE14" s="210">
        <v>1</v>
      </c>
      <c r="AF14" s="208" t="s">
        <v>45</v>
      </c>
      <c r="AG14" s="209"/>
      <c r="AH14" s="210">
        <v>1</v>
      </c>
      <c r="AI14" s="208" t="s">
        <v>45</v>
      </c>
      <c r="AJ14" s="209"/>
      <c r="AK14" s="206"/>
      <c r="AL14" s="207">
        <v>1</v>
      </c>
      <c r="AM14" s="208" t="s">
        <v>45</v>
      </c>
      <c r="AN14" s="221"/>
      <c r="AO14" s="210">
        <v>1</v>
      </c>
      <c r="AP14" s="208" t="s">
        <v>45</v>
      </c>
      <c r="AQ14" s="209"/>
      <c r="AR14" s="210">
        <v>1</v>
      </c>
      <c r="AS14" s="208" t="s">
        <v>45</v>
      </c>
      <c r="AT14" s="209"/>
      <c r="AU14" s="210">
        <v>1</v>
      </c>
      <c r="AV14" s="208" t="s">
        <v>45</v>
      </c>
      <c r="AW14" s="209"/>
      <c r="AY14" s="80"/>
      <c r="AZ14" s="92" t="s">
        <v>45</v>
      </c>
      <c r="BA14" s="79"/>
    </row>
    <row r="15" spans="2:53" s="41" customFormat="1" ht="15" customHeight="1">
      <c r="B15" s="77" t="s">
        <v>48</v>
      </c>
      <c r="C15" s="207">
        <v>1</v>
      </c>
      <c r="D15" s="208" t="s">
        <v>45</v>
      </c>
      <c r="E15" s="209"/>
      <c r="F15" s="210">
        <v>1</v>
      </c>
      <c r="G15" s="208" t="s">
        <v>45</v>
      </c>
      <c r="H15" s="209"/>
      <c r="I15" s="210">
        <v>1</v>
      </c>
      <c r="J15" s="208" t="s">
        <v>45</v>
      </c>
      <c r="K15" s="209"/>
      <c r="L15" s="210">
        <v>1</v>
      </c>
      <c r="M15" s="208" t="s">
        <v>45</v>
      </c>
      <c r="N15" s="209"/>
      <c r="O15" s="210">
        <v>1</v>
      </c>
      <c r="P15" s="208" t="s">
        <v>45</v>
      </c>
      <c r="Q15" s="209"/>
      <c r="R15" s="210">
        <v>1</v>
      </c>
      <c r="S15" s="208" t="s">
        <v>45</v>
      </c>
      <c r="T15" s="209"/>
      <c r="U15" s="205"/>
      <c r="V15" s="207">
        <v>1</v>
      </c>
      <c r="W15" s="208" t="s">
        <v>45</v>
      </c>
      <c r="X15" s="209"/>
      <c r="Y15" s="210">
        <v>1</v>
      </c>
      <c r="Z15" s="208" t="s">
        <v>45</v>
      </c>
      <c r="AA15" s="209"/>
      <c r="AB15" s="210">
        <v>1</v>
      </c>
      <c r="AC15" s="208" t="s">
        <v>45</v>
      </c>
      <c r="AD15" s="209"/>
      <c r="AE15" s="210">
        <v>1</v>
      </c>
      <c r="AF15" s="208" t="s">
        <v>45</v>
      </c>
      <c r="AG15" s="209"/>
      <c r="AH15" s="210">
        <v>1</v>
      </c>
      <c r="AI15" s="208" t="s">
        <v>45</v>
      </c>
      <c r="AJ15" s="209"/>
      <c r="AK15" s="206"/>
      <c r="AL15" s="207">
        <v>1</v>
      </c>
      <c r="AM15" s="208" t="s">
        <v>45</v>
      </c>
      <c r="AN15" s="221"/>
      <c r="AO15" s="210">
        <v>1</v>
      </c>
      <c r="AP15" s="208" t="s">
        <v>45</v>
      </c>
      <c r="AQ15" s="209"/>
      <c r="AR15" s="210">
        <v>1</v>
      </c>
      <c r="AS15" s="208" t="s">
        <v>45</v>
      </c>
      <c r="AT15" s="209"/>
      <c r="AU15" s="210">
        <v>1</v>
      </c>
      <c r="AV15" s="208" t="s">
        <v>45</v>
      </c>
      <c r="AW15" s="209"/>
      <c r="AY15" s="80"/>
      <c r="AZ15" s="92" t="s">
        <v>45</v>
      </c>
      <c r="BA15" s="79"/>
    </row>
    <row r="16" spans="2:53" s="41" customFormat="1" ht="22.5" customHeight="1">
      <c r="B16" s="81" t="s">
        <v>49</v>
      </c>
      <c r="C16" s="211">
        <v>1</v>
      </c>
      <c r="D16" s="212" t="s">
        <v>45</v>
      </c>
      <c r="E16" s="209"/>
      <c r="F16" s="213">
        <v>1</v>
      </c>
      <c r="G16" s="212" t="s">
        <v>45</v>
      </c>
      <c r="H16" s="209"/>
      <c r="I16" s="213">
        <v>1</v>
      </c>
      <c r="J16" s="212" t="s">
        <v>45</v>
      </c>
      <c r="K16" s="209"/>
      <c r="L16" s="213">
        <v>1</v>
      </c>
      <c r="M16" s="212" t="s">
        <v>45</v>
      </c>
      <c r="N16" s="209"/>
      <c r="O16" s="213">
        <v>1</v>
      </c>
      <c r="P16" s="212" t="s">
        <v>45</v>
      </c>
      <c r="Q16" s="209"/>
      <c r="R16" s="213">
        <v>1</v>
      </c>
      <c r="S16" s="212" t="s">
        <v>45</v>
      </c>
      <c r="T16" s="209"/>
      <c r="U16" s="205"/>
      <c r="V16" s="211">
        <v>1</v>
      </c>
      <c r="W16" s="212" t="s">
        <v>45</v>
      </c>
      <c r="X16" s="209"/>
      <c r="Y16" s="213">
        <v>1</v>
      </c>
      <c r="Z16" s="212" t="s">
        <v>45</v>
      </c>
      <c r="AA16" s="209"/>
      <c r="AB16" s="213">
        <v>1</v>
      </c>
      <c r="AC16" s="212" t="s">
        <v>45</v>
      </c>
      <c r="AD16" s="209"/>
      <c r="AE16" s="213">
        <v>1</v>
      </c>
      <c r="AF16" s="212" t="s">
        <v>45</v>
      </c>
      <c r="AG16" s="209"/>
      <c r="AH16" s="213">
        <v>1</v>
      </c>
      <c r="AI16" s="212" t="s">
        <v>45</v>
      </c>
      <c r="AJ16" s="209"/>
      <c r="AK16" s="206"/>
      <c r="AL16" s="211">
        <v>1</v>
      </c>
      <c r="AM16" s="212" t="s">
        <v>45</v>
      </c>
      <c r="AN16" s="221"/>
      <c r="AO16" s="213">
        <v>1</v>
      </c>
      <c r="AP16" s="212" t="s">
        <v>45</v>
      </c>
      <c r="AQ16" s="209"/>
      <c r="AR16" s="213">
        <v>1</v>
      </c>
      <c r="AS16" s="212" t="s">
        <v>45</v>
      </c>
      <c r="AT16" s="209"/>
      <c r="AU16" s="213">
        <v>1</v>
      </c>
      <c r="AV16" s="212" t="s">
        <v>45</v>
      </c>
      <c r="AW16" s="209"/>
      <c r="AY16" s="83"/>
      <c r="AZ16" s="93" t="s">
        <v>45</v>
      </c>
      <c r="BA16" s="79"/>
    </row>
    <row r="17" spans="2:53" s="41" customFormat="1" ht="15" customHeight="1">
      <c r="B17" s="77" t="s">
        <v>148</v>
      </c>
      <c r="C17" s="207">
        <v>1</v>
      </c>
      <c r="D17" s="208" t="s">
        <v>45</v>
      </c>
      <c r="E17" s="209"/>
      <c r="F17" s="210">
        <v>1</v>
      </c>
      <c r="G17" s="208" t="s">
        <v>45</v>
      </c>
      <c r="H17" s="209"/>
      <c r="I17" s="210">
        <v>1</v>
      </c>
      <c r="J17" s="208" t="s">
        <v>45</v>
      </c>
      <c r="K17" s="209"/>
      <c r="L17" s="210">
        <v>1</v>
      </c>
      <c r="M17" s="208" t="s">
        <v>45</v>
      </c>
      <c r="N17" s="209"/>
      <c r="O17" s="210">
        <v>1</v>
      </c>
      <c r="P17" s="208" t="s">
        <v>45</v>
      </c>
      <c r="Q17" s="209"/>
      <c r="R17" s="210">
        <v>1</v>
      </c>
      <c r="S17" s="208" t="s">
        <v>45</v>
      </c>
      <c r="T17" s="209"/>
      <c r="U17" s="205"/>
      <c r="V17" s="207">
        <v>1</v>
      </c>
      <c r="W17" s="208" t="s">
        <v>45</v>
      </c>
      <c r="X17" s="209"/>
      <c r="Y17" s="210">
        <v>1</v>
      </c>
      <c r="Z17" s="208" t="s">
        <v>45</v>
      </c>
      <c r="AA17" s="209"/>
      <c r="AB17" s="210">
        <v>1</v>
      </c>
      <c r="AC17" s="208" t="s">
        <v>45</v>
      </c>
      <c r="AD17" s="209"/>
      <c r="AE17" s="210">
        <v>1</v>
      </c>
      <c r="AF17" s="208" t="s">
        <v>45</v>
      </c>
      <c r="AG17" s="209"/>
      <c r="AH17" s="210">
        <v>1</v>
      </c>
      <c r="AI17" s="208" t="s">
        <v>45</v>
      </c>
      <c r="AJ17" s="209"/>
      <c r="AK17" s="206"/>
      <c r="AL17" s="207">
        <v>1</v>
      </c>
      <c r="AM17" s="208" t="s">
        <v>45</v>
      </c>
      <c r="AN17" s="221"/>
      <c r="AO17" s="210">
        <v>1</v>
      </c>
      <c r="AP17" s="208" t="s">
        <v>45</v>
      </c>
      <c r="AQ17" s="209"/>
      <c r="AR17" s="210">
        <v>1</v>
      </c>
      <c r="AS17" s="208" t="s">
        <v>45</v>
      </c>
      <c r="AT17" s="209"/>
      <c r="AU17" s="210">
        <v>1</v>
      </c>
      <c r="AV17" s="208" t="s">
        <v>45</v>
      </c>
      <c r="AW17" s="209"/>
      <c r="AY17" s="80"/>
      <c r="AZ17" s="92" t="s">
        <v>45</v>
      </c>
      <c r="BA17" s="79"/>
    </row>
    <row r="18" spans="2:53" s="41" customFormat="1" ht="15" customHeight="1">
      <c r="B18" s="84" t="s">
        <v>51</v>
      </c>
      <c r="C18" s="207"/>
      <c r="D18" s="208" t="s">
        <v>45</v>
      </c>
      <c r="E18" s="209"/>
      <c r="F18" s="210"/>
      <c r="G18" s="208" t="s">
        <v>45</v>
      </c>
      <c r="H18" s="209"/>
      <c r="I18" s="210"/>
      <c r="J18" s="208" t="s">
        <v>45</v>
      </c>
      <c r="K18" s="209"/>
      <c r="L18" s="210"/>
      <c r="M18" s="208" t="s">
        <v>45</v>
      </c>
      <c r="N18" s="209"/>
      <c r="O18" s="210"/>
      <c r="P18" s="208" t="s">
        <v>45</v>
      </c>
      <c r="Q18" s="209"/>
      <c r="R18" s="210"/>
      <c r="S18" s="208" t="s">
        <v>45</v>
      </c>
      <c r="T18" s="209"/>
      <c r="U18" s="205"/>
      <c r="V18" s="207"/>
      <c r="W18" s="208" t="s">
        <v>45</v>
      </c>
      <c r="X18" s="209"/>
      <c r="Y18" s="210"/>
      <c r="Z18" s="208" t="s">
        <v>45</v>
      </c>
      <c r="AA18" s="209"/>
      <c r="AB18" s="210"/>
      <c r="AC18" s="208" t="s">
        <v>45</v>
      </c>
      <c r="AD18" s="209"/>
      <c r="AE18" s="210"/>
      <c r="AF18" s="208" t="s">
        <v>45</v>
      </c>
      <c r="AG18" s="209"/>
      <c r="AH18" s="210"/>
      <c r="AI18" s="208" t="s">
        <v>45</v>
      </c>
      <c r="AJ18" s="209"/>
      <c r="AK18" s="206"/>
      <c r="AL18" s="207"/>
      <c r="AM18" s="208" t="s">
        <v>45</v>
      </c>
      <c r="AN18" s="221"/>
      <c r="AO18" s="210"/>
      <c r="AP18" s="208" t="s">
        <v>45</v>
      </c>
      <c r="AQ18" s="209"/>
      <c r="AR18" s="210"/>
      <c r="AS18" s="208" t="s">
        <v>45</v>
      </c>
      <c r="AT18" s="209"/>
      <c r="AU18" s="210"/>
      <c r="AV18" s="208" t="s">
        <v>45</v>
      </c>
      <c r="AW18" s="209"/>
      <c r="AY18" s="80"/>
      <c r="AZ18" s="92" t="s">
        <v>45</v>
      </c>
      <c r="BA18" s="79"/>
    </row>
    <row r="19" spans="2:53" s="41" customFormat="1" ht="15" customHeight="1">
      <c r="B19" s="84" t="s">
        <v>51</v>
      </c>
      <c r="C19" s="207"/>
      <c r="D19" s="208" t="s">
        <v>45</v>
      </c>
      <c r="E19" s="209"/>
      <c r="F19" s="210"/>
      <c r="G19" s="208" t="s">
        <v>45</v>
      </c>
      <c r="H19" s="209"/>
      <c r="I19" s="210"/>
      <c r="J19" s="208" t="s">
        <v>45</v>
      </c>
      <c r="K19" s="209"/>
      <c r="L19" s="210"/>
      <c r="M19" s="208" t="s">
        <v>45</v>
      </c>
      <c r="N19" s="209"/>
      <c r="O19" s="210"/>
      <c r="P19" s="208" t="s">
        <v>45</v>
      </c>
      <c r="Q19" s="209"/>
      <c r="R19" s="210"/>
      <c r="S19" s="208" t="s">
        <v>45</v>
      </c>
      <c r="T19" s="209"/>
      <c r="U19" s="205"/>
      <c r="V19" s="207"/>
      <c r="W19" s="208" t="s">
        <v>45</v>
      </c>
      <c r="X19" s="209"/>
      <c r="Y19" s="210"/>
      <c r="Z19" s="208" t="s">
        <v>45</v>
      </c>
      <c r="AA19" s="209"/>
      <c r="AB19" s="210"/>
      <c r="AC19" s="208" t="s">
        <v>45</v>
      </c>
      <c r="AD19" s="209"/>
      <c r="AE19" s="210"/>
      <c r="AF19" s="208" t="s">
        <v>45</v>
      </c>
      <c r="AG19" s="209"/>
      <c r="AH19" s="210"/>
      <c r="AI19" s="208" t="s">
        <v>45</v>
      </c>
      <c r="AJ19" s="209"/>
      <c r="AK19" s="206"/>
      <c r="AL19" s="207"/>
      <c r="AM19" s="208" t="s">
        <v>45</v>
      </c>
      <c r="AN19" s="221"/>
      <c r="AO19" s="210"/>
      <c r="AP19" s="208" t="s">
        <v>45</v>
      </c>
      <c r="AQ19" s="209"/>
      <c r="AR19" s="210"/>
      <c r="AS19" s="208" t="s">
        <v>45</v>
      </c>
      <c r="AT19" s="209"/>
      <c r="AU19" s="210"/>
      <c r="AV19" s="208" t="s">
        <v>45</v>
      </c>
      <c r="AW19" s="209"/>
      <c r="AY19" s="80"/>
      <c r="AZ19" s="92" t="s">
        <v>45</v>
      </c>
      <c r="BA19" s="79"/>
    </row>
    <row r="20" spans="2:53" s="41" customFormat="1" ht="15" customHeight="1">
      <c r="B20" s="85" t="s">
        <v>51</v>
      </c>
      <c r="C20" s="214"/>
      <c r="D20" s="215" t="s">
        <v>45</v>
      </c>
      <c r="E20" s="216"/>
      <c r="F20" s="217"/>
      <c r="G20" s="215" t="s">
        <v>45</v>
      </c>
      <c r="H20" s="216"/>
      <c r="I20" s="217"/>
      <c r="J20" s="215" t="s">
        <v>45</v>
      </c>
      <c r="K20" s="216"/>
      <c r="L20" s="217"/>
      <c r="M20" s="215" t="s">
        <v>45</v>
      </c>
      <c r="N20" s="216"/>
      <c r="O20" s="217"/>
      <c r="P20" s="215" t="s">
        <v>45</v>
      </c>
      <c r="Q20" s="216"/>
      <c r="R20" s="217"/>
      <c r="S20" s="215" t="s">
        <v>45</v>
      </c>
      <c r="T20" s="216"/>
      <c r="U20" s="205"/>
      <c r="V20" s="214"/>
      <c r="W20" s="215" t="s">
        <v>45</v>
      </c>
      <c r="X20" s="216"/>
      <c r="Y20" s="217"/>
      <c r="Z20" s="215" t="s">
        <v>45</v>
      </c>
      <c r="AA20" s="216"/>
      <c r="AB20" s="217"/>
      <c r="AC20" s="215" t="s">
        <v>45</v>
      </c>
      <c r="AD20" s="216"/>
      <c r="AE20" s="217"/>
      <c r="AF20" s="215" t="s">
        <v>45</v>
      </c>
      <c r="AG20" s="216"/>
      <c r="AH20" s="217"/>
      <c r="AI20" s="215" t="s">
        <v>45</v>
      </c>
      <c r="AJ20" s="216"/>
      <c r="AK20" s="206"/>
      <c r="AL20" s="214"/>
      <c r="AM20" s="215" t="s">
        <v>45</v>
      </c>
      <c r="AN20" s="222"/>
      <c r="AO20" s="217"/>
      <c r="AP20" s="215" t="s">
        <v>45</v>
      </c>
      <c r="AQ20" s="216"/>
      <c r="AR20" s="217"/>
      <c r="AS20" s="215" t="s">
        <v>45</v>
      </c>
      <c r="AT20" s="216"/>
      <c r="AU20" s="217"/>
      <c r="AV20" s="215" t="s">
        <v>45</v>
      </c>
      <c r="AW20" s="216"/>
      <c r="AY20" s="88"/>
      <c r="AZ20" s="94" t="s">
        <v>45</v>
      </c>
      <c r="BA20" s="87"/>
    </row>
    <row r="21" spans="2:53" s="41" customFormat="1" ht="7.5" customHeight="1">
      <c r="B21" s="56">
        <f>(SUM($E$12:$E$20)/60)+(SUM($C$12:$C$20))</f>
        <v>20.5</v>
      </c>
      <c r="C21" s="284">
        <f>SUM(C12:C20)*60+E21</f>
        <v>1230</v>
      </c>
      <c r="D21" s="284"/>
      <c r="E21" s="55">
        <f>SUM(E12:E20)</f>
        <v>30</v>
      </c>
      <c r="F21" s="284">
        <f>SUM(F12:F20)*60+H21</f>
        <v>1230</v>
      </c>
      <c r="G21" s="284"/>
      <c r="H21" s="55">
        <f>SUM(H12:H20)</f>
        <v>30</v>
      </c>
      <c r="I21" s="284">
        <f>SUM(I12:I20)*60+K21</f>
        <v>1230</v>
      </c>
      <c r="J21" s="284"/>
      <c r="K21" s="55">
        <f>SUM(K12:K20)</f>
        <v>30</v>
      </c>
      <c r="L21" s="284">
        <f>SUM(L12:L20)*60+N21</f>
        <v>1230</v>
      </c>
      <c r="M21" s="284"/>
      <c r="N21" s="49">
        <f>SUM(N12:N20)</f>
        <v>30</v>
      </c>
      <c r="O21" s="284">
        <f>SUM(O12:O20)*60+Q21</f>
        <v>1230</v>
      </c>
      <c r="P21" s="284"/>
      <c r="Q21" s="55">
        <f>SUM(Q12:Q20)</f>
        <v>30</v>
      </c>
      <c r="R21" s="284">
        <f>SUM(R12:R20)*60+T21</f>
        <v>1230</v>
      </c>
      <c r="S21" s="284"/>
      <c r="T21" s="49">
        <f>SUM(T12:T20)</f>
        <v>30</v>
      </c>
      <c r="U21" s="66"/>
      <c r="V21" s="284">
        <f>SUM(V12:V20)*60+X21</f>
        <v>1230</v>
      </c>
      <c r="W21" s="284"/>
      <c r="X21" s="49">
        <f>SUM(X12:X20)</f>
        <v>30</v>
      </c>
      <c r="Y21" s="284">
        <f>SUM(Y12:Y20)*60+AA21</f>
        <v>1230</v>
      </c>
      <c r="Z21" s="284"/>
      <c r="AA21" s="49">
        <f>SUM(AA12:AA20)</f>
        <v>30</v>
      </c>
      <c r="AB21" s="284">
        <f>SUM(AB12:AB20)*60+AD21</f>
        <v>1230</v>
      </c>
      <c r="AC21" s="284"/>
      <c r="AD21" s="49">
        <f>SUM(AD12:AD20)</f>
        <v>30</v>
      </c>
      <c r="AE21" s="284">
        <f>SUM(AE12:AE20)*60+AG21</f>
        <v>1230</v>
      </c>
      <c r="AF21" s="284"/>
      <c r="AG21" s="49">
        <f>SUM(AG12:AG20)</f>
        <v>30</v>
      </c>
      <c r="AH21" s="284">
        <f>SUM(AH12:AH20)*60+AJ21</f>
        <v>1230</v>
      </c>
      <c r="AI21" s="284"/>
      <c r="AJ21" s="49">
        <f>SUM(AJ12:AJ20)</f>
        <v>30</v>
      </c>
      <c r="AK21" s="72"/>
      <c r="AL21" s="284">
        <f>SUM(AL12:AL20)*60+AN21</f>
        <v>1230</v>
      </c>
      <c r="AM21" s="284"/>
      <c r="AN21" s="49">
        <f>SUM(AN12:AN20)</f>
        <v>30</v>
      </c>
      <c r="AO21" s="313"/>
      <c r="AP21" s="313"/>
      <c r="AQ21" s="313"/>
      <c r="AR21" s="313"/>
      <c r="AS21" s="313"/>
      <c r="AT21" s="313"/>
      <c r="AU21" s="284">
        <f>SUM(AU12:AU20)*60+AW21</f>
        <v>1230</v>
      </c>
      <c r="AV21" s="284"/>
      <c r="AW21" s="49">
        <f>SUM(AW12:AW20)</f>
        <v>30</v>
      </c>
      <c r="AY21" s="313">
        <f>AY22/20.5</f>
        <v>0</v>
      </c>
      <c r="AZ21" s="313"/>
      <c r="BA21" s="313"/>
    </row>
    <row r="22" spans="2:53" s="42" customFormat="1" ht="16.5" customHeight="1">
      <c r="B22" s="99" t="s">
        <v>52</v>
      </c>
      <c r="C22" s="348">
        <f>(SUM($E$12:$E$20)/60)+(SUM($C$12:$C$20))</f>
        <v>20.5</v>
      </c>
      <c r="D22" s="308"/>
      <c r="E22" s="309"/>
      <c r="F22" s="307">
        <f>(SUM($H$12:$H$20)/60)+(SUM($F$12:$F$20))</f>
        <v>20.5</v>
      </c>
      <c r="G22" s="308"/>
      <c r="H22" s="309"/>
      <c r="I22" s="307">
        <f>(SUM($K$12:$K$20)/60)+(SUM($I$12:$I$20))</f>
        <v>20.5</v>
      </c>
      <c r="J22" s="308"/>
      <c r="K22" s="309"/>
      <c r="L22" s="307">
        <f>(SUM($N$12:$N$20)/60)+(SUM($L$12:$L$20))</f>
        <v>20.5</v>
      </c>
      <c r="M22" s="308"/>
      <c r="N22" s="309"/>
      <c r="O22" s="307">
        <f>(SUM(Q$12:Q$20)/60)+(SUM(O$12:O$20))</f>
        <v>20.5</v>
      </c>
      <c r="P22" s="308"/>
      <c r="Q22" s="309"/>
      <c r="R22" s="307">
        <f>(SUM($T$12:$T$20)/60)+(SUM($R$12:$R$20))</f>
        <v>20.5</v>
      </c>
      <c r="S22" s="308"/>
      <c r="T22" s="309"/>
      <c r="U22" s="65"/>
      <c r="V22" s="351">
        <f>(SUM(X$12:X$20)/60)+(SUM(V$12:V$20))</f>
        <v>20.5</v>
      </c>
      <c r="W22" s="286"/>
      <c r="X22" s="287"/>
      <c r="Y22" s="285">
        <f>(SUM(AA$12:AA$20)/60)+(SUM(Y$12:Y$20))</f>
        <v>20.5</v>
      </c>
      <c r="Z22" s="286"/>
      <c r="AA22" s="287"/>
      <c r="AB22" s="285">
        <f>(SUM(AD$12:AD$20)/60)+(SUM(AB$12:AB$20))</f>
        <v>20.5</v>
      </c>
      <c r="AC22" s="286"/>
      <c r="AD22" s="287"/>
      <c r="AE22" s="285">
        <f>(SUM(AG$12:AG$20)/60)+(SUM(AE$12:AE$20))</f>
        <v>20.5</v>
      </c>
      <c r="AF22" s="286"/>
      <c r="AG22" s="287"/>
      <c r="AH22" s="285">
        <f>(SUM(AJ$12:AJ$20)/60)+(SUM(AH$12:AH$20))</f>
        <v>20.5</v>
      </c>
      <c r="AI22" s="286"/>
      <c r="AJ22" s="287"/>
      <c r="AK22" s="69"/>
      <c r="AL22" s="348">
        <f>(SUM(AN$12:AN$20)/60)+(SUM(AL$12:AL$20))</f>
        <v>20.5</v>
      </c>
      <c r="AM22" s="308"/>
      <c r="AN22" s="309"/>
      <c r="AO22" s="307">
        <f>(SUM(AQ$12:AQ$20)/60)+(SUM(AO$12:AO$20))</f>
        <v>20.5</v>
      </c>
      <c r="AP22" s="308"/>
      <c r="AQ22" s="309"/>
      <c r="AR22" s="307">
        <f>(SUM(AT$12:AT$20)/60)+(SUM(AR$12:AR$20))</f>
        <v>20.5</v>
      </c>
      <c r="AS22" s="308"/>
      <c r="AT22" s="309"/>
      <c r="AU22" s="307">
        <f>(SUM(AW$12:AW$20)/60)+(SUM(AU$12:AU$20))</f>
        <v>20.5</v>
      </c>
      <c r="AV22" s="308"/>
      <c r="AW22" s="309"/>
      <c r="AY22" s="307">
        <f>(SUM(BA$12:BA$20)/60)+(SUM(AY$12:AY$20))</f>
        <v>0</v>
      </c>
      <c r="AZ22" s="308"/>
      <c r="BA22" s="309"/>
    </row>
    <row r="23" spans="2:53" s="42" customFormat="1" ht="26.25" customHeight="1">
      <c r="B23" s="254"/>
      <c r="C23" s="353" t="s">
        <v>53</v>
      </c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67"/>
      <c r="V23" s="354" t="s">
        <v>54</v>
      </c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69"/>
      <c r="AL23" s="288" t="s">
        <v>54</v>
      </c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</row>
    <row r="24" spans="2:53" s="41" customFormat="1" ht="12.75" customHeight="1">
      <c r="B24" s="57" t="s">
        <v>55</v>
      </c>
      <c r="C24" s="189">
        <v>1</v>
      </c>
      <c r="D24" s="190" t="s">
        <v>45</v>
      </c>
      <c r="E24" s="191"/>
      <c r="F24" s="192">
        <v>1</v>
      </c>
      <c r="G24" s="190" t="s">
        <v>45</v>
      </c>
      <c r="H24" s="191"/>
      <c r="I24" s="192">
        <v>1</v>
      </c>
      <c r="J24" s="190" t="s">
        <v>45</v>
      </c>
      <c r="K24" s="191"/>
      <c r="L24" s="192">
        <v>1</v>
      </c>
      <c r="M24" s="190" t="s">
        <v>45</v>
      </c>
      <c r="N24" s="191"/>
      <c r="O24" s="192">
        <v>1</v>
      </c>
      <c r="P24" s="190" t="s">
        <v>45</v>
      </c>
      <c r="Q24" s="191">
        <v>30</v>
      </c>
      <c r="R24" s="192">
        <v>1</v>
      </c>
      <c r="S24" s="190" t="s">
        <v>45</v>
      </c>
      <c r="T24" s="191">
        <v>30</v>
      </c>
      <c r="U24" s="218"/>
      <c r="V24" s="189">
        <v>1</v>
      </c>
      <c r="W24" s="190" t="s">
        <v>45</v>
      </c>
      <c r="X24" s="191"/>
      <c r="Y24" s="192">
        <v>1</v>
      </c>
      <c r="Z24" s="190" t="s">
        <v>45</v>
      </c>
      <c r="AA24" s="191"/>
      <c r="AB24" s="192">
        <v>1</v>
      </c>
      <c r="AC24" s="190" t="s">
        <v>45</v>
      </c>
      <c r="AD24" s="191"/>
      <c r="AE24" s="192">
        <v>1</v>
      </c>
      <c r="AF24" s="190" t="s">
        <v>45</v>
      </c>
      <c r="AG24" s="191">
        <v>30</v>
      </c>
      <c r="AH24" s="192">
        <v>1</v>
      </c>
      <c r="AI24" s="190" t="s">
        <v>45</v>
      </c>
      <c r="AJ24" s="191">
        <v>30</v>
      </c>
      <c r="AK24" s="219"/>
      <c r="AL24" s="289">
        <v>2</v>
      </c>
      <c r="AM24" s="290"/>
      <c r="AN24" s="290"/>
      <c r="AO24" s="187" t="s">
        <v>45</v>
      </c>
      <c r="AP24" s="291"/>
      <c r="AQ24" s="291"/>
      <c r="AR24" s="289">
        <v>2</v>
      </c>
      <c r="AS24" s="290"/>
      <c r="AT24" s="290"/>
      <c r="AU24" s="187" t="s">
        <v>45</v>
      </c>
      <c r="AV24" s="291"/>
      <c r="AW24" s="292"/>
      <c r="AY24" s="50">
        <v>1</v>
      </c>
      <c r="AZ24" s="95" t="s">
        <v>45</v>
      </c>
      <c r="BA24" s="46">
        <v>30</v>
      </c>
    </row>
    <row r="25" spans="2:53" s="41" customFormat="1" ht="12.75" customHeight="1">
      <c r="B25" s="58" t="s">
        <v>56</v>
      </c>
      <c r="C25" s="193">
        <v>2</v>
      </c>
      <c r="D25" s="194" t="s">
        <v>45</v>
      </c>
      <c r="E25" s="195">
        <v>30</v>
      </c>
      <c r="F25" s="196">
        <v>2</v>
      </c>
      <c r="G25" s="194" t="s">
        <v>45</v>
      </c>
      <c r="H25" s="195">
        <v>30</v>
      </c>
      <c r="I25" s="196">
        <v>2</v>
      </c>
      <c r="J25" s="194" t="s">
        <v>45</v>
      </c>
      <c r="K25" s="195">
        <v>30</v>
      </c>
      <c r="L25" s="196">
        <v>2</v>
      </c>
      <c r="M25" s="194" t="s">
        <v>45</v>
      </c>
      <c r="N25" s="195">
        <v>30</v>
      </c>
      <c r="O25" s="196">
        <v>2</v>
      </c>
      <c r="P25" s="194" t="s">
        <v>45</v>
      </c>
      <c r="Q25" s="195"/>
      <c r="R25" s="196">
        <v>2</v>
      </c>
      <c r="S25" s="194" t="s">
        <v>45</v>
      </c>
      <c r="T25" s="195"/>
      <c r="U25" s="218"/>
      <c r="V25" s="193">
        <v>2</v>
      </c>
      <c r="W25" s="194" t="s">
        <v>45</v>
      </c>
      <c r="X25" s="195">
        <v>30</v>
      </c>
      <c r="Y25" s="196">
        <v>2</v>
      </c>
      <c r="Z25" s="194" t="s">
        <v>45</v>
      </c>
      <c r="AA25" s="195">
        <v>30</v>
      </c>
      <c r="AB25" s="196">
        <v>2</v>
      </c>
      <c r="AC25" s="194" t="s">
        <v>45</v>
      </c>
      <c r="AD25" s="195">
        <v>30</v>
      </c>
      <c r="AE25" s="196">
        <v>2</v>
      </c>
      <c r="AF25" s="194" t="s">
        <v>45</v>
      </c>
      <c r="AG25" s="195"/>
      <c r="AH25" s="196">
        <v>2</v>
      </c>
      <c r="AI25" s="194" t="s">
        <v>45</v>
      </c>
      <c r="AJ25" s="195"/>
      <c r="AK25" s="219"/>
      <c r="AL25" s="293">
        <v>2</v>
      </c>
      <c r="AM25" s="294"/>
      <c r="AN25" s="294"/>
      <c r="AO25" s="188" t="s">
        <v>45</v>
      </c>
      <c r="AP25" s="264"/>
      <c r="AQ25" s="264"/>
      <c r="AR25" s="293">
        <v>2</v>
      </c>
      <c r="AS25" s="294"/>
      <c r="AT25" s="294"/>
      <c r="AU25" s="188" t="s">
        <v>45</v>
      </c>
      <c r="AV25" s="264"/>
      <c r="AW25" s="265"/>
      <c r="AY25" s="317"/>
      <c r="AZ25" s="318"/>
      <c r="BA25" s="319"/>
    </row>
    <row r="26" spans="2:53" s="41" customFormat="1" ht="12.75" customHeight="1">
      <c r="B26" s="58" t="s">
        <v>57</v>
      </c>
      <c r="C26" s="193"/>
      <c r="D26" s="194" t="s">
        <v>45</v>
      </c>
      <c r="E26" s="195"/>
      <c r="F26" s="196"/>
      <c r="G26" s="194" t="s">
        <v>45</v>
      </c>
      <c r="H26" s="195"/>
      <c r="I26" s="196"/>
      <c r="J26" s="194" t="s">
        <v>45</v>
      </c>
      <c r="K26" s="195"/>
      <c r="L26" s="196"/>
      <c r="M26" s="194" t="s">
        <v>45</v>
      </c>
      <c r="N26" s="195"/>
      <c r="O26" s="196"/>
      <c r="P26" s="194" t="s">
        <v>45</v>
      </c>
      <c r="Q26" s="195"/>
      <c r="R26" s="196"/>
      <c r="S26" s="194" t="s">
        <v>45</v>
      </c>
      <c r="T26" s="195"/>
      <c r="U26" s="218"/>
      <c r="V26" s="193"/>
      <c r="W26" s="194" t="s">
        <v>45</v>
      </c>
      <c r="X26" s="195"/>
      <c r="Y26" s="196"/>
      <c r="Z26" s="194" t="s">
        <v>45</v>
      </c>
      <c r="AA26" s="195"/>
      <c r="AB26" s="196"/>
      <c r="AC26" s="194" t="s">
        <v>45</v>
      </c>
      <c r="AD26" s="195"/>
      <c r="AE26" s="196"/>
      <c r="AF26" s="194" t="s">
        <v>45</v>
      </c>
      <c r="AG26" s="195"/>
      <c r="AH26" s="196"/>
      <c r="AI26" s="194" t="s">
        <v>45</v>
      </c>
      <c r="AJ26" s="195"/>
      <c r="AK26" s="219"/>
      <c r="AL26" s="293"/>
      <c r="AM26" s="294"/>
      <c r="AN26" s="294"/>
      <c r="AO26" s="223" t="s">
        <v>45</v>
      </c>
      <c r="AP26" s="331"/>
      <c r="AQ26" s="331"/>
      <c r="AR26" s="262"/>
      <c r="AS26" s="263"/>
      <c r="AT26" s="263"/>
      <c r="AU26" s="188" t="s">
        <v>45</v>
      </c>
      <c r="AV26" s="264"/>
      <c r="AW26" s="265"/>
      <c r="AY26" s="317"/>
      <c r="AZ26" s="318"/>
      <c r="BA26" s="319"/>
    </row>
    <row r="27" spans="2:53" s="41" customFormat="1" ht="12.75" customHeight="1">
      <c r="B27" s="238" t="s">
        <v>58</v>
      </c>
      <c r="C27" s="193">
        <v>1</v>
      </c>
      <c r="D27" s="194" t="s">
        <v>45</v>
      </c>
      <c r="E27" s="195"/>
      <c r="F27" s="196">
        <v>1</v>
      </c>
      <c r="G27" s="194" t="s">
        <v>45</v>
      </c>
      <c r="H27" s="195"/>
      <c r="I27" s="196">
        <v>1</v>
      </c>
      <c r="J27" s="194" t="s">
        <v>45</v>
      </c>
      <c r="K27" s="195"/>
      <c r="L27" s="196">
        <v>1</v>
      </c>
      <c r="M27" s="194" t="s">
        <v>45</v>
      </c>
      <c r="N27" s="195"/>
      <c r="O27" s="196">
        <v>1</v>
      </c>
      <c r="P27" s="194" t="s">
        <v>45</v>
      </c>
      <c r="Q27" s="195"/>
      <c r="R27" s="196">
        <v>1</v>
      </c>
      <c r="S27" s="194" t="s">
        <v>45</v>
      </c>
      <c r="T27" s="195"/>
      <c r="U27" s="218"/>
      <c r="V27" s="193">
        <v>1</v>
      </c>
      <c r="W27" s="194" t="s">
        <v>45</v>
      </c>
      <c r="X27" s="195"/>
      <c r="Y27" s="196">
        <v>1</v>
      </c>
      <c r="Z27" s="194" t="s">
        <v>45</v>
      </c>
      <c r="AA27" s="195"/>
      <c r="AB27" s="196">
        <v>1</v>
      </c>
      <c r="AC27" s="194" t="s">
        <v>45</v>
      </c>
      <c r="AD27" s="195"/>
      <c r="AE27" s="196">
        <v>1</v>
      </c>
      <c r="AF27" s="194" t="s">
        <v>45</v>
      </c>
      <c r="AG27" s="195"/>
      <c r="AH27" s="196">
        <v>1</v>
      </c>
      <c r="AI27" s="194" t="s">
        <v>45</v>
      </c>
      <c r="AJ27" s="195"/>
      <c r="AK27" s="219"/>
      <c r="AL27" s="293"/>
      <c r="AM27" s="294"/>
      <c r="AN27" s="294"/>
      <c r="AO27" s="223" t="s">
        <v>45</v>
      </c>
      <c r="AP27" s="331">
        <v>30</v>
      </c>
      <c r="AQ27" s="331"/>
      <c r="AR27" s="262"/>
      <c r="AS27" s="263"/>
      <c r="AT27" s="263"/>
      <c r="AU27" s="188" t="s">
        <v>45</v>
      </c>
      <c r="AV27" s="264">
        <v>30</v>
      </c>
      <c r="AW27" s="265"/>
      <c r="AY27" s="317"/>
      <c r="AZ27" s="318"/>
      <c r="BA27" s="319"/>
    </row>
    <row r="28" spans="2:53" s="41" customFormat="1" ht="12.75" customHeight="1">
      <c r="B28" s="238"/>
      <c r="C28" s="193"/>
      <c r="D28" s="194" t="s">
        <v>45</v>
      </c>
      <c r="E28" s="195"/>
      <c r="F28" s="196"/>
      <c r="G28" s="194" t="s">
        <v>45</v>
      </c>
      <c r="H28" s="195"/>
      <c r="I28" s="196"/>
      <c r="J28" s="194" t="s">
        <v>45</v>
      </c>
      <c r="K28" s="195"/>
      <c r="L28" s="196"/>
      <c r="M28" s="194" t="s">
        <v>45</v>
      </c>
      <c r="N28" s="195"/>
      <c r="O28" s="196"/>
      <c r="P28" s="194" t="s">
        <v>45</v>
      </c>
      <c r="Q28" s="195"/>
      <c r="R28" s="196"/>
      <c r="S28" s="194" t="s">
        <v>45</v>
      </c>
      <c r="T28" s="195"/>
      <c r="U28" s="218"/>
      <c r="V28" s="193"/>
      <c r="W28" s="194" t="s">
        <v>45</v>
      </c>
      <c r="X28" s="195"/>
      <c r="Y28" s="196"/>
      <c r="Z28" s="194" t="s">
        <v>45</v>
      </c>
      <c r="AA28" s="195"/>
      <c r="AB28" s="196"/>
      <c r="AC28" s="194" t="s">
        <v>45</v>
      </c>
      <c r="AD28" s="195"/>
      <c r="AE28" s="196"/>
      <c r="AF28" s="194" t="s">
        <v>45</v>
      </c>
      <c r="AG28" s="195"/>
      <c r="AH28" s="196"/>
      <c r="AI28" s="194" t="s">
        <v>45</v>
      </c>
      <c r="AJ28" s="195"/>
      <c r="AK28" s="219"/>
      <c r="AL28" s="224"/>
      <c r="AM28" s="225" t="s">
        <v>45</v>
      </c>
      <c r="AN28" s="230"/>
      <c r="AO28" s="267"/>
      <c r="AP28" s="268"/>
      <c r="AQ28" s="268"/>
      <c r="AR28" s="237" t="s">
        <v>45</v>
      </c>
      <c r="AS28" s="269"/>
      <c r="AT28" s="270"/>
      <c r="AU28" s="232"/>
      <c r="AV28" s="225" t="s">
        <v>45</v>
      </c>
      <c r="AW28" s="226"/>
      <c r="AY28" s="317"/>
      <c r="AZ28" s="318"/>
      <c r="BA28" s="319"/>
    </row>
    <row r="29" spans="2:53" s="41" customFormat="1" ht="12.75" customHeight="1">
      <c r="B29" s="63"/>
      <c r="C29" s="193"/>
      <c r="D29" s="194" t="s">
        <v>45</v>
      </c>
      <c r="E29" s="195"/>
      <c r="F29" s="196"/>
      <c r="G29" s="194" t="s">
        <v>45</v>
      </c>
      <c r="H29" s="195"/>
      <c r="I29" s="196"/>
      <c r="J29" s="194" t="s">
        <v>45</v>
      </c>
      <c r="K29" s="195"/>
      <c r="L29" s="196"/>
      <c r="M29" s="194" t="s">
        <v>45</v>
      </c>
      <c r="N29" s="195"/>
      <c r="O29" s="196"/>
      <c r="P29" s="194" t="s">
        <v>45</v>
      </c>
      <c r="Q29" s="195"/>
      <c r="R29" s="196"/>
      <c r="S29" s="194" t="s">
        <v>45</v>
      </c>
      <c r="T29" s="195"/>
      <c r="U29" s="218"/>
      <c r="V29" s="193"/>
      <c r="W29" s="194" t="s">
        <v>45</v>
      </c>
      <c r="X29" s="195"/>
      <c r="Y29" s="196"/>
      <c r="Z29" s="194" t="s">
        <v>45</v>
      </c>
      <c r="AA29" s="195"/>
      <c r="AB29" s="196"/>
      <c r="AC29" s="194" t="s">
        <v>45</v>
      </c>
      <c r="AD29" s="195"/>
      <c r="AE29" s="196"/>
      <c r="AF29" s="194" t="s">
        <v>45</v>
      </c>
      <c r="AG29" s="195"/>
      <c r="AH29" s="196"/>
      <c r="AI29" s="194" t="s">
        <v>45</v>
      </c>
      <c r="AJ29" s="195"/>
      <c r="AK29" s="219"/>
      <c r="AL29" s="224"/>
      <c r="AM29" s="225" t="s">
        <v>45</v>
      </c>
      <c r="AN29" s="230"/>
      <c r="AO29" s="267"/>
      <c r="AP29" s="268"/>
      <c r="AQ29" s="268"/>
      <c r="AR29" s="237" t="s">
        <v>45</v>
      </c>
      <c r="AS29" s="269"/>
      <c r="AT29" s="270"/>
      <c r="AU29" s="232"/>
      <c r="AV29" s="225" t="s">
        <v>45</v>
      </c>
      <c r="AW29" s="226"/>
      <c r="AY29" s="317"/>
      <c r="AZ29" s="318"/>
      <c r="BA29" s="319"/>
    </row>
    <row r="30" spans="2:53" s="41" customFormat="1" ht="12.75" customHeight="1">
      <c r="B30" s="64"/>
      <c r="C30" s="197"/>
      <c r="D30" s="198" t="s">
        <v>45</v>
      </c>
      <c r="E30" s="199"/>
      <c r="F30" s="200"/>
      <c r="G30" s="198" t="s">
        <v>45</v>
      </c>
      <c r="H30" s="199"/>
      <c r="I30" s="200"/>
      <c r="J30" s="198" t="s">
        <v>45</v>
      </c>
      <c r="K30" s="199"/>
      <c r="L30" s="200"/>
      <c r="M30" s="198" t="s">
        <v>45</v>
      </c>
      <c r="N30" s="199"/>
      <c r="O30" s="200"/>
      <c r="P30" s="198" t="s">
        <v>45</v>
      </c>
      <c r="Q30" s="199"/>
      <c r="R30" s="200"/>
      <c r="S30" s="198" t="s">
        <v>45</v>
      </c>
      <c r="T30" s="199"/>
      <c r="U30" s="218"/>
      <c r="V30" s="197"/>
      <c r="W30" s="198" t="s">
        <v>45</v>
      </c>
      <c r="X30" s="199"/>
      <c r="Y30" s="200"/>
      <c r="Z30" s="198" t="s">
        <v>45</v>
      </c>
      <c r="AA30" s="199"/>
      <c r="AB30" s="200"/>
      <c r="AC30" s="198" t="s">
        <v>45</v>
      </c>
      <c r="AD30" s="199"/>
      <c r="AE30" s="200"/>
      <c r="AF30" s="198" t="s">
        <v>45</v>
      </c>
      <c r="AG30" s="199"/>
      <c r="AH30" s="200"/>
      <c r="AI30" s="198" t="s">
        <v>45</v>
      </c>
      <c r="AJ30" s="199"/>
      <c r="AK30" s="219"/>
      <c r="AL30" s="227"/>
      <c r="AM30" s="228" t="s">
        <v>45</v>
      </c>
      <c r="AN30" s="231"/>
      <c r="AO30" s="267"/>
      <c r="AP30" s="268"/>
      <c r="AQ30" s="268"/>
      <c r="AR30" s="237" t="s">
        <v>45</v>
      </c>
      <c r="AS30" s="269"/>
      <c r="AT30" s="270"/>
      <c r="AU30" s="233"/>
      <c r="AV30" s="228" t="s">
        <v>45</v>
      </c>
      <c r="AW30" s="229"/>
      <c r="AY30" s="317"/>
      <c r="AZ30" s="318"/>
      <c r="BA30" s="319"/>
    </row>
    <row r="31" spans="2:53" s="41" customFormat="1" ht="7.5" customHeight="1">
      <c r="B31" s="56">
        <f>(SUM(E$24:E$30)/60)+(SUM(C$24:C$30))</f>
        <v>4.5</v>
      </c>
      <c r="C31" s="284">
        <f>SUM(C24:C30)*60+E31</f>
        <v>270</v>
      </c>
      <c r="D31" s="284"/>
      <c r="E31" s="55">
        <f>SUM(E24:E30)</f>
        <v>30</v>
      </c>
      <c r="F31" s="284">
        <f>SUM(F24:F30)*60+H31</f>
        <v>270</v>
      </c>
      <c r="G31" s="284"/>
      <c r="H31" s="55">
        <f>SUM(H24:H30)</f>
        <v>30</v>
      </c>
      <c r="I31" s="284">
        <f>SUM(I24:I30)*60+K31</f>
        <v>270</v>
      </c>
      <c r="J31" s="284"/>
      <c r="K31" s="49">
        <f>SUM(K24:K30)</f>
        <v>30</v>
      </c>
      <c r="L31" s="284">
        <f>SUM(L24:L30)*60+N31</f>
        <v>270</v>
      </c>
      <c r="M31" s="284"/>
      <c r="N31" s="49">
        <f>SUM(N24:N30)</f>
        <v>30</v>
      </c>
      <c r="O31" s="284">
        <f>SUM(O24:O30)*60+Q31</f>
        <v>270</v>
      </c>
      <c r="P31" s="284"/>
      <c r="Q31" s="49">
        <f>SUM(Q24:Q30)</f>
        <v>30</v>
      </c>
      <c r="R31" s="284">
        <f>SUM(R24:R30)*60+T31</f>
        <v>270</v>
      </c>
      <c r="S31" s="284"/>
      <c r="T31" s="49">
        <f>SUM(T24:T30)</f>
        <v>30</v>
      </c>
      <c r="U31" s="68"/>
      <c r="V31" s="284">
        <f>SUM(V24:V30)*60+X31</f>
        <v>270</v>
      </c>
      <c r="W31" s="284"/>
      <c r="X31" s="49">
        <f>SUM(X24:X30)</f>
        <v>30</v>
      </c>
      <c r="Y31" s="284">
        <f>SUM(Y24:Y30)*60+AA31</f>
        <v>270</v>
      </c>
      <c r="Z31" s="284"/>
      <c r="AA31" s="49">
        <f>SUM(AA24:AA30)</f>
        <v>30</v>
      </c>
      <c r="AB31" s="284">
        <f>SUM(AB24:AB30)*60+AD31</f>
        <v>270</v>
      </c>
      <c r="AC31" s="284"/>
      <c r="AD31" s="49">
        <f>SUM(AD24:AD30)</f>
        <v>30</v>
      </c>
      <c r="AE31" s="284">
        <f>SUM(AE24:AE30)*60+AG31</f>
        <v>270</v>
      </c>
      <c r="AF31" s="284"/>
      <c r="AG31" s="49">
        <f>SUM(AG24:AG30)</f>
        <v>30</v>
      </c>
      <c r="AH31" s="284">
        <f>SUM(AH24:AH30)*60+AJ31</f>
        <v>270</v>
      </c>
      <c r="AI31" s="284"/>
      <c r="AJ31" s="49">
        <f>SUM(AJ24:AJ30)</f>
        <v>30</v>
      </c>
      <c r="AK31" s="72"/>
      <c r="AL31" s="284">
        <f>SUM(AL24:AL30)*60+AN31</f>
        <v>240</v>
      </c>
      <c r="AM31" s="284"/>
      <c r="AN31" s="49">
        <f>SUM(AN24:AN30)</f>
        <v>0</v>
      </c>
      <c r="AO31" s="284">
        <f>SUM(AO24:AO30)*60+AQ31</f>
        <v>0</v>
      </c>
      <c r="AP31" s="284"/>
      <c r="AQ31" s="49">
        <f>SUM(AQ24:AQ30)</f>
        <v>0</v>
      </c>
      <c r="AR31" s="284">
        <f>SUM(AR24:AR30)*60+AT31</f>
        <v>240</v>
      </c>
      <c r="AS31" s="284"/>
      <c r="AT31" s="49">
        <f>SUM(AT24:AT30)</f>
        <v>0</v>
      </c>
      <c r="AU31" s="284">
        <f>SUM(AU24:AU30)*60+AW31</f>
        <v>0</v>
      </c>
      <c r="AV31" s="284"/>
      <c r="AW31" s="49">
        <f>SUM(AW24:AW30)</f>
        <v>0</v>
      </c>
      <c r="AY31" s="317"/>
      <c r="AZ31" s="318"/>
      <c r="BA31" s="319"/>
    </row>
    <row r="32" spans="2:53" s="42" customFormat="1" ht="15" customHeight="1">
      <c r="B32" s="62" t="s">
        <v>59</v>
      </c>
      <c r="C32" s="272">
        <f>(SUM(E$24:E$30)/60)+(SUM(C$24:C$30))</f>
        <v>4.5</v>
      </c>
      <c r="D32" s="272"/>
      <c r="E32" s="273"/>
      <c r="F32" s="271">
        <f>(SUM(H$24:H$30)/60)+(SUM(F$24:F$30))</f>
        <v>4.5</v>
      </c>
      <c r="G32" s="272"/>
      <c r="H32" s="273"/>
      <c r="I32" s="271">
        <f>(SUM(K$24:K$30)/60)+(SUM(I$24:I$30))</f>
        <v>4.5</v>
      </c>
      <c r="J32" s="272"/>
      <c r="K32" s="273"/>
      <c r="L32" s="271">
        <f>(SUM(N$24:N$30)/60)+(SUM(L$24:L$30))</f>
        <v>4.5</v>
      </c>
      <c r="M32" s="272"/>
      <c r="N32" s="273"/>
      <c r="O32" s="271">
        <f>(SUM(Q$24:Q$30)/60)+(SUM(O$24:O$30))</f>
        <v>4.5</v>
      </c>
      <c r="P32" s="272"/>
      <c r="Q32" s="273"/>
      <c r="R32" s="271">
        <f>(SUM(T$24:T$30)/60)+(SUM(R$24:R$30))</f>
        <v>4.5</v>
      </c>
      <c r="S32" s="272"/>
      <c r="T32" s="273"/>
      <c r="U32" s="67"/>
      <c r="V32" s="314">
        <f>(SUM(X$24:X$30)/60)+(SUM(V$24:V$30))</f>
        <v>4.5</v>
      </c>
      <c r="W32" s="315"/>
      <c r="X32" s="316"/>
      <c r="Y32" s="314">
        <f>(SUM(AA$24:AA$30)/60)+(SUM(Y$24:Y$30))</f>
        <v>4.5</v>
      </c>
      <c r="Z32" s="315"/>
      <c r="AA32" s="316"/>
      <c r="AB32" s="314">
        <f>(SUM(AD$24:AD$30)/60)+(SUM(AB$24:AB$30))</f>
        <v>4.5</v>
      </c>
      <c r="AC32" s="315"/>
      <c r="AD32" s="316"/>
      <c r="AE32" s="314">
        <f>(SUM(AG$24:AG$30)/60)+(SUM(AE$24:AE$30))</f>
        <v>4.5</v>
      </c>
      <c r="AF32" s="315"/>
      <c r="AG32" s="316"/>
      <c r="AH32" s="314">
        <f>(SUM(AJ$24:AJ$30)/60)+(SUM(AH$24:AH$30))</f>
        <v>4.5</v>
      </c>
      <c r="AI32" s="315"/>
      <c r="AJ32" s="316"/>
      <c r="AK32" s="69"/>
      <c r="AL32" s="271">
        <f>(SUM(AN$28:AN$30)/60)+(SUM(AL$28:AL$30))+(SUM(AP$24:AQ$27)/60)+(SUM(AL$24:AN$27))</f>
        <v>4.5</v>
      </c>
      <c r="AM32" s="272"/>
      <c r="AN32" s="273"/>
      <c r="AO32" s="271">
        <f>(SUM(AS$28:AT$30)/60)+(SUM(AO$28:AQ$30))+(SUM(AP$24:AQ$27)/60)+(SUM(AL$24:AN$27))</f>
        <v>4.5</v>
      </c>
      <c r="AP32" s="272"/>
      <c r="AQ32" s="273"/>
      <c r="AR32" s="271">
        <f>(SUM(AS$28:AT$30)/60)+(SUM(AO$28:AQ$30))+(SUM(AV$24:AW$27)/60)+(SUM(AR$24:AT$27))</f>
        <v>4.5</v>
      </c>
      <c r="AS32" s="272"/>
      <c r="AT32" s="273"/>
      <c r="AU32" s="271">
        <f>(SUM(AW$28:AW$30)/60)+(SUM(AU$28:AU$30))+(SUM(AV$24:AW$27)/60)+(SUM(AR$24:AT$27))</f>
        <v>4.5</v>
      </c>
      <c r="AV32" s="272"/>
      <c r="AW32" s="273"/>
      <c r="AY32" s="320"/>
      <c r="AZ32" s="321"/>
      <c r="BA32" s="322"/>
    </row>
    <row r="33" spans="2:53" s="42" customFormat="1" ht="9.75" customHeight="1">
      <c r="B33" s="60">
        <f>(E$22+E$32)/60+(C$22+ C$32)</f>
        <v>25</v>
      </c>
      <c r="C33" s="266">
        <f>(C22+C32)*60+E33</f>
        <v>1500</v>
      </c>
      <c r="D33" s="266"/>
      <c r="E33" s="59">
        <f>(E22+E32)</f>
        <v>0</v>
      </c>
      <c r="F33" s="266">
        <f>(F22+F32)*60+H33</f>
        <v>1500</v>
      </c>
      <c r="G33" s="266"/>
      <c r="H33" s="59">
        <f>(H22+H32)</f>
        <v>0</v>
      </c>
      <c r="I33" s="266">
        <f>(I22+I32)*60+K33</f>
        <v>1500</v>
      </c>
      <c r="J33" s="266"/>
      <c r="K33" s="59">
        <f>(K22+K32)</f>
        <v>0</v>
      </c>
      <c r="L33" s="266">
        <f>(L22+L32)*60+N33</f>
        <v>1500</v>
      </c>
      <c r="M33" s="266"/>
      <c r="N33" s="59">
        <f>(N22+N32)</f>
        <v>0</v>
      </c>
      <c r="O33" s="266">
        <f>(O22+O32)*60+Q33</f>
        <v>1500</v>
      </c>
      <c r="P33" s="266"/>
      <c r="Q33" s="59">
        <f>(Q22+Q32)</f>
        <v>0</v>
      </c>
      <c r="R33" s="266">
        <f>(R22+R32)*60+T33</f>
        <v>1500</v>
      </c>
      <c r="S33" s="266"/>
      <c r="T33" s="59">
        <f>(T22+T32)</f>
        <v>0</v>
      </c>
      <c r="U33" s="67"/>
      <c r="V33" s="266">
        <f>(V22+V32)*60+X33</f>
        <v>1500</v>
      </c>
      <c r="W33" s="266"/>
      <c r="X33" s="59">
        <f>(X22+X32)</f>
        <v>0</v>
      </c>
      <c r="Y33" s="266">
        <f>(Y22+Y32)*60+AA33</f>
        <v>1500</v>
      </c>
      <c r="Z33" s="266"/>
      <c r="AA33" s="59">
        <f>(AA22+AA32)</f>
        <v>0</v>
      </c>
      <c r="AB33" s="266">
        <f>(AB22+AB32)*60+AD33</f>
        <v>1500</v>
      </c>
      <c r="AC33" s="266"/>
      <c r="AD33" s="59">
        <f>(AD22+AD32)</f>
        <v>0</v>
      </c>
      <c r="AE33" s="266">
        <f>(AE22+AE32)*60+AG33</f>
        <v>1500</v>
      </c>
      <c r="AF33" s="266"/>
      <c r="AG33" s="59">
        <f>(AG22+AG32)</f>
        <v>0</v>
      </c>
      <c r="AH33" s="266">
        <f>(AH22+AH32)*60+AJ33</f>
        <v>1500</v>
      </c>
      <c r="AI33" s="266"/>
      <c r="AJ33" s="59">
        <f>(AJ22+AJ32)</f>
        <v>0</v>
      </c>
      <c r="AK33" s="69"/>
      <c r="AL33" s="266">
        <f>(AL22+AL32)*60+AN33</f>
        <v>1500</v>
      </c>
      <c r="AM33" s="266"/>
      <c r="AN33" s="59">
        <f>(AN22+AN32)</f>
        <v>0</v>
      </c>
      <c r="AO33" s="59"/>
      <c r="AP33" s="59"/>
      <c r="AQ33" s="59"/>
      <c r="AR33" s="266">
        <f>(AR22+AR32)*60+AT33</f>
        <v>1500</v>
      </c>
      <c r="AS33" s="266"/>
      <c r="AT33" s="59">
        <f>(AT22+AT32)</f>
        <v>0</v>
      </c>
      <c r="AU33" s="266">
        <f>(AU22+AU32)*60+AW33</f>
        <v>1500</v>
      </c>
      <c r="AV33" s="266"/>
      <c r="AW33" s="59">
        <f>(AW22+AW32)</f>
        <v>0</v>
      </c>
      <c r="AX33" s="43"/>
    </row>
    <row r="34" spans="2:53" s="42" customFormat="1" ht="18" customHeight="1">
      <c r="B34" s="61" t="s">
        <v>60</v>
      </c>
      <c r="C34" s="347">
        <f>(E$22+E$32)/60+(C$22+ C$32)</f>
        <v>25</v>
      </c>
      <c r="D34" s="282"/>
      <c r="E34" s="282"/>
      <c r="F34" s="282">
        <f>(H$22+H$32)/60+(F$22+ F$32)</f>
        <v>25</v>
      </c>
      <c r="G34" s="282"/>
      <c r="H34" s="282"/>
      <c r="I34" s="282">
        <f>(K$22+K$32)/60+(I$22+ I$32)</f>
        <v>25</v>
      </c>
      <c r="J34" s="282"/>
      <c r="K34" s="282"/>
      <c r="L34" s="282">
        <f>(N$22+N$32)/60+(L$22+ L$32)</f>
        <v>25</v>
      </c>
      <c r="M34" s="282"/>
      <c r="N34" s="282"/>
      <c r="O34" s="282">
        <f>(Q$22+Q$32)/60+(O$22+ O$32)</f>
        <v>25</v>
      </c>
      <c r="P34" s="282"/>
      <c r="Q34" s="282"/>
      <c r="R34" s="282">
        <f>(T$22+T$32)/60+(R$22+ R$32)</f>
        <v>25</v>
      </c>
      <c r="S34" s="282"/>
      <c r="T34" s="369"/>
      <c r="U34" s="69"/>
      <c r="V34" s="337">
        <f>(X$22+X$32)/60+(V$22+ V$32)</f>
        <v>25</v>
      </c>
      <c r="W34" s="276"/>
      <c r="X34" s="276"/>
      <c r="Y34" s="276">
        <f>(AA$22+AA$32)/60+(Y$22+ Y$32)</f>
        <v>25</v>
      </c>
      <c r="Z34" s="276"/>
      <c r="AA34" s="276"/>
      <c r="AB34" s="276">
        <f>(AD$22+AD$32)/60+(AB$22+ AB$32)</f>
        <v>25</v>
      </c>
      <c r="AC34" s="276"/>
      <c r="AD34" s="276"/>
      <c r="AE34" s="276">
        <f>(AG$22+AG$32)/60+(AE$22+ AE$32)</f>
        <v>25</v>
      </c>
      <c r="AF34" s="276"/>
      <c r="AG34" s="276"/>
      <c r="AH34" s="276">
        <f>(AJ$22+AJ$32)/60+(AH$22+ AH$32)</f>
        <v>25</v>
      </c>
      <c r="AI34" s="276"/>
      <c r="AJ34" s="346"/>
      <c r="AK34" s="69"/>
      <c r="AL34" s="364">
        <f>AL22+AL32</f>
        <v>25</v>
      </c>
      <c r="AM34" s="365"/>
      <c r="AN34" s="366"/>
      <c r="AO34" s="282">
        <f>AO22+AO32</f>
        <v>25</v>
      </c>
      <c r="AP34" s="282"/>
      <c r="AQ34" s="282"/>
      <c r="AR34" s="282">
        <f>AR22+AO32</f>
        <v>25</v>
      </c>
      <c r="AS34" s="282"/>
      <c r="AT34" s="282"/>
      <c r="AU34" s="282">
        <f>AU22+AU32</f>
        <v>25</v>
      </c>
      <c r="AV34" s="282"/>
      <c r="AW34" s="283"/>
    </row>
    <row r="35" spans="2:53" ht="8.25" customHeight="1">
      <c r="B35" s="181"/>
      <c r="C35" s="181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7"/>
      <c r="O35" s="367"/>
      <c r="P35" s="367"/>
      <c r="Q35" s="367"/>
      <c r="R35" s="367"/>
      <c r="S35" s="367"/>
      <c r="T35" s="367"/>
      <c r="U35" s="186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8"/>
      <c r="AK35" s="186"/>
      <c r="AL35" s="234"/>
      <c r="AM35" s="234"/>
      <c r="AN35" s="234"/>
      <c r="AO35" s="234"/>
      <c r="AP35" s="235"/>
      <c r="AQ35" s="236" t="s">
        <v>61</v>
      </c>
      <c r="AR35" s="234"/>
      <c r="AS35" s="234"/>
      <c r="AT35" s="234"/>
      <c r="AU35" s="234"/>
      <c r="AV35" s="234"/>
      <c r="AW35" s="234"/>
    </row>
    <row r="36" spans="2:53" ht="10.5" customHeight="1">
      <c r="B36" s="357" t="s">
        <v>62</v>
      </c>
      <c r="C36" s="357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</row>
    <row r="37" spans="2:53" s="41" customFormat="1" ht="7.9" customHeight="1">
      <c r="B37" s="242"/>
      <c r="C37" s="358"/>
      <c r="D37" s="359"/>
      <c r="E37" s="359"/>
      <c r="F37" s="359"/>
      <c r="G37" s="359"/>
      <c r="H37" s="359"/>
      <c r="I37" s="359"/>
      <c r="J37" s="243" t="s">
        <v>45</v>
      </c>
      <c r="K37" s="360"/>
      <c r="L37" s="360"/>
      <c r="M37" s="360"/>
      <c r="N37" s="360"/>
      <c r="O37" s="360"/>
      <c r="P37" s="360"/>
      <c r="Q37" s="360"/>
      <c r="R37" s="360"/>
      <c r="S37" s="360"/>
      <c r="T37" s="361"/>
      <c r="U37" s="239"/>
      <c r="V37" s="358"/>
      <c r="W37" s="359"/>
      <c r="X37" s="359"/>
      <c r="Y37" s="359"/>
      <c r="Z37" s="359"/>
      <c r="AA37" s="359"/>
      <c r="AB37" s="359"/>
      <c r="AC37" s="243" t="s">
        <v>45</v>
      </c>
      <c r="AD37" s="362"/>
      <c r="AE37" s="362"/>
      <c r="AF37" s="362"/>
      <c r="AG37" s="362"/>
      <c r="AH37" s="362"/>
      <c r="AI37" s="362"/>
      <c r="AJ37" s="363"/>
      <c r="AK37" s="239"/>
      <c r="AL37" s="358"/>
      <c r="AM37" s="359"/>
      <c r="AN37" s="359"/>
      <c r="AO37" s="359"/>
      <c r="AP37" s="359"/>
      <c r="AQ37" s="243" t="s">
        <v>45</v>
      </c>
      <c r="AR37" s="362"/>
      <c r="AS37" s="362"/>
      <c r="AT37" s="362"/>
      <c r="AU37" s="362"/>
      <c r="AV37" s="362"/>
      <c r="AW37" s="363"/>
      <c r="AY37" s="3"/>
      <c r="AZ37" s="3"/>
      <c r="BA37" s="3"/>
    </row>
    <row r="38" spans="2:53" s="41" customFormat="1" ht="7.9" customHeight="1">
      <c r="B38" s="244"/>
      <c r="C38" s="245"/>
      <c r="D38" s="246" t="s">
        <v>45</v>
      </c>
      <c r="E38" s="247"/>
      <c r="F38" s="248"/>
      <c r="G38" s="246" t="s">
        <v>45</v>
      </c>
      <c r="H38" s="247"/>
      <c r="I38" s="248"/>
      <c r="J38" s="246" t="s">
        <v>45</v>
      </c>
      <c r="K38" s="247"/>
      <c r="L38" s="248"/>
      <c r="M38" s="246" t="s">
        <v>45</v>
      </c>
      <c r="N38" s="247"/>
      <c r="O38" s="248"/>
      <c r="P38" s="246" t="s">
        <v>45</v>
      </c>
      <c r="Q38" s="247"/>
      <c r="R38" s="248"/>
      <c r="S38" s="246" t="s">
        <v>45</v>
      </c>
      <c r="T38" s="247"/>
      <c r="U38" s="240"/>
      <c r="V38" s="245"/>
      <c r="W38" s="246" t="s">
        <v>45</v>
      </c>
      <c r="X38" s="247"/>
      <c r="Y38" s="248"/>
      <c r="Z38" s="246" t="s">
        <v>45</v>
      </c>
      <c r="AA38" s="247"/>
      <c r="AB38" s="248"/>
      <c r="AC38" s="246" t="s">
        <v>45</v>
      </c>
      <c r="AD38" s="247"/>
      <c r="AE38" s="248"/>
      <c r="AF38" s="246" t="s">
        <v>45</v>
      </c>
      <c r="AG38" s="247"/>
      <c r="AH38" s="248"/>
      <c r="AI38" s="246" t="s">
        <v>45</v>
      </c>
      <c r="AJ38" s="247"/>
      <c r="AK38" s="240"/>
      <c r="AL38" s="274"/>
      <c r="AM38" s="275"/>
      <c r="AN38" s="275"/>
      <c r="AO38" s="246" t="s">
        <v>45</v>
      </c>
      <c r="AP38" s="258"/>
      <c r="AQ38" s="259"/>
      <c r="AR38" s="274"/>
      <c r="AS38" s="275"/>
      <c r="AT38" s="275"/>
      <c r="AU38" s="246" t="s">
        <v>45</v>
      </c>
      <c r="AV38" s="258"/>
      <c r="AW38" s="259"/>
      <c r="AY38" s="3"/>
      <c r="AZ38" s="3"/>
      <c r="BA38" s="3"/>
    </row>
    <row r="39" spans="2:53" s="41" customFormat="1" ht="7.9" customHeight="1">
      <c r="B39" s="244"/>
      <c r="C39" s="245"/>
      <c r="D39" s="246" t="s">
        <v>45</v>
      </c>
      <c r="E39" s="247"/>
      <c r="F39" s="248"/>
      <c r="G39" s="246" t="s">
        <v>45</v>
      </c>
      <c r="H39" s="247"/>
      <c r="I39" s="248"/>
      <c r="J39" s="246" t="s">
        <v>45</v>
      </c>
      <c r="K39" s="247"/>
      <c r="L39" s="248"/>
      <c r="M39" s="246" t="s">
        <v>45</v>
      </c>
      <c r="N39" s="247"/>
      <c r="O39" s="248"/>
      <c r="P39" s="246" t="s">
        <v>45</v>
      </c>
      <c r="Q39" s="247"/>
      <c r="R39" s="248"/>
      <c r="S39" s="246" t="s">
        <v>45</v>
      </c>
      <c r="T39" s="247"/>
      <c r="U39" s="240"/>
      <c r="V39" s="245"/>
      <c r="W39" s="246" t="s">
        <v>45</v>
      </c>
      <c r="X39" s="247"/>
      <c r="Y39" s="248"/>
      <c r="Z39" s="246" t="s">
        <v>45</v>
      </c>
      <c r="AA39" s="247"/>
      <c r="AB39" s="248"/>
      <c r="AC39" s="246" t="s">
        <v>45</v>
      </c>
      <c r="AD39" s="247"/>
      <c r="AE39" s="248"/>
      <c r="AF39" s="246" t="s">
        <v>45</v>
      </c>
      <c r="AG39" s="247"/>
      <c r="AH39" s="248"/>
      <c r="AI39" s="246" t="s">
        <v>45</v>
      </c>
      <c r="AJ39" s="247"/>
      <c r="AK39" s="240"/>
      <c r="AL39" s="274"/>
      <c r="AM39" s="275"/>
      <c r="AN39" s="275"/>
      <c r="AO39" s="246" t="s">
        <v>45</v>
      </c>
      <c r="AP39" s="258"/>
      <c r="AQ39" s="259"/>
      <c r="AR39" s="274"/>
      <c r="AS39" s="275"/>
      <c r="AT39" s="275"/>
      <c r="AU39" s="246" t="s">
        <v>45</v>
      </c>
      <c r="AV39" s="258"/>
      <c r="AW39" s="259"/>
      <c r="AY39" s="3"/>
      <c r="AZ39" s="3"/>
      <c r="BA39" s="3"/>
    </row>
    <row r="40" spans="2:53" s="41" customFormat="1" ht="7.9" customHeight="1">
      <c r="B40" s="249"/>
      <c r="C40" s="250"/>
      <c r="D40" s="251" t="s">
        <v>45</v>
      </c>
      <c r="E40" s="252"/>
      <c r="F40" s="253"/>
      <c r="G40" s="251" t="s">
        <v>45</v>
      </c>
      <c r="H40" s="252"/>
      <c r="I40" s="253"/>
      <c r="J40" s="251" t="s">
        <v>45</v>
      </c>
      <c r="K40" s="252"/>
      <c r="L40" s="253"/>
      <c r="M40" s="251" t="s">
        <v>45</v>
      </c>
      <c r="N40" s="252"/>
      <c r="O40" s="253"/>
      <c r="P40" s="251" t="s">
        <v>45</v>
      </c>
      <c r="Q40" s="252"/>
      <c r="R40" s="253"/>
      <c r="S40" s="251" t="s">
        <v>45</v>
      </c>
      <c r="T40" s="252"/>
      <c r="U40" s="241"/>
      <c r="V40" s="250"/>
      <c r="W40" s="251" t="s">
        <v>45</v>
      </c>
      <c r="X40" s="252"/>
      <c r="Y40" s="253"/>
      <c r="Z40" s="251" t="s">
        <v>45</v>
      </c>
      <c r="AA40" s="252"/>
      <c r="AB40" s="253"/>
      <c r="AC40" s="251" t="s">
        <v>45</v>
      </c>
      <c r="AD40" s="252"/>
      <c r="AE40" s="253"/>
      <c r="AF40" s="251" t="s">
        <v>45</v>
      </c>
      <c r="AG40" s="252"/>
      <c r="AH40" s="253"/>
      <c r="AI40" s="251" t="s">
        <v>45</v>
      </c>
      <c r="AJ40" s="252"/>
      <c r="AK40" s="241"/>
      <c r="AL40" s="355"/>
      <c r="AM40" s="356"/>
      <c r="AN40" s="356"/>
      <c r="AO40" s="251" t="s">
        <v>45</v>
      </c>
      <c r="AP40" s="260"/>
      <c r="AQ40" s="261"/>
      <c r="AR40" s="355"/>
      <c r="AS40" s="356"/>
      <c r="AT40" s="356"/>
      <c r="AU40" s="251" t="s">
        <v>45</v>
      </c>
      <c r="AV40" s="260"/>
      <c r="AW40" s="261"/>
      <c r="AY40" s="3"/>
      <c r="AZ40" s="3"/>
      <c r="BA40" s="3"/>
    </row>
    <row r="41" spans="2:53" s="42" customFormat="1" ht="21.75" customHeight="1">
      <c r="B41" s="345" t="s">
        <v>63</v>
      </c>
      <c r="C41" s="345"/>
      <c r="D41" s="345"/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89"/>
      <c r="AI41" s="89"/>
      <c r="AJ41" s="89"/>
      <c r="AK41" s="338"/>
      <c r="AL41" s="338"/>
      <c r="AM41" s="338"/>
      <c r="AN41" s="338"/>
      <c r="AO41" s="338"/>
      <c r="AP41" s="338"/>
      <c r="AQ41" s="338"/>
      <c r="AR41" s="338"/>
      <c r="AS41" s="338"/>
      <c r="AT41" s="338"/>
      <c r="AU41" s="338"/>
      <c r="AV41" s="338"/>
      <c r="AW41" s="338"/>
      <c r="AX41" s="338"/>
      <c r="AY41" s="338"/>
      <c r="AZ41" s="338"/>
    </row>
    <row r="42" spans="2:53" ht="22.5" customHeight="1"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4"/>
      <c r="O42" s="334"/>
      <c r="Q42" s="335" t="s">
        <v>64</v>
      </c>
      <c r="R42" s="335"/>
      <c r="S42" s="335"/>
      <c r="T42" s="335"/>
      <c r="U42" s="335"/>
      <c r="V42" s="341" t="s">
        <v>65</v>
      </c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N42" s="339"/>
      <c r="AO42" s="339"/>
      <c r="AP42" s="339"/>
      <c r="AQ42" s="339"/>
      <c r="AR42" s="339"/>
      <c r="AS42" s="339"/>
      <c r="AT42" s="339"/>
      <c r="AU42" s="339"/>
      <c r="AV42" s="339"/>
      <c r="AW42" s="339"/>
      <c r="AX42" s="339"/>
    </row>
    <row r="43" spans="2:53" ht="12.75" customHeight="1">
      <c r="B43" s="90" t="s">
        <v>66</v>
      </c>
      <c r="V43" s="90" t="s">
        <v>65</v>
      </c>
      <c r="AN43" s="340"/>
      <c r="AO43" s="340"/>
      <c r="AP43" s="340"/>
      <c r="AQ43" s="340"/>
      <c r="AR43" s="340"/>
      <c r="AS43" s="340"/>
      <c r="AT43" s="340"/>
      <c r="AU43" s="340"/>
      <c r="AV43" s="340"/>
      <c r="AW43" s="340"/>
      <c r="AX43" s="340"/>
    </row>
    <row r="44" spans="2:53" ht="18.75" customHeight="1">
      <c r="B44" s="333" t="s">
        <v>67</v>
      </c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33"/>
      <c r="AT44" s="333"/>
      <c r="AU44" s="333"/>
      <c r="AV44" s="333"/>
    </row>
  </sheetData>
  <sheetProtection algorithmName="SHA-512" hashValue="39uBY5a4bW4AxDHBDW0x5WuuIbLAoojAl6hrCSUfyEoxz/RGo6OVybx9zeYOWcXyK8fSoU0kc1UYSTTn0II3BA==" saltValue="1bXXjfCgKZpS37Ck1OcEfA==" spinCount="100000" sheet="1" objects="1" selectLockedCells="1"/>
  <mergeCells count="196">
    <mergeCell ref="AL40:AN40"/>
    <mergeCell ref="AR40:AT40"/>
    <mergeCell ref="AV40:AW40"/>
    <mergeCell ref="AL38:AN38"/>
    <mergeCell ref="AR38:AT38"/>
    <mergeCell ref="AV38:AW38"/>
    <mergeCell ref="AL27:AN27"/>
    <mergeCell ref="AP27:AQ27"/>
    <mergeCell ref="AR27:AT27"/>
    <mergeCell ref="AV27:AW27"/>
    <mergeCell ref="B36:AW36"/>
    <mergeCell ref="C37:I37"/>
    <mergeCell ref="K37:T37"/>
    <mergeCell ref="V37:AB37"/>
    <mergeCell ref="AD37:AJ37"/>
    <mergeCell ref="AL37:AP37"/>
    <mergeCell ref="AR37:AW37"/>
    <mergeCell ref="AL39:AN39"/>
    <mergeCell ref="AL34:AN34"/>
    <mergeCell ref="D35:T35"/>
    <mergeCell ref="V35:AJ35"/>
    <mergeCell ref="L31:M31"/>
    <mergeCell ref="R34:T34"/>
    <mergeCell ref="AB33:AC33"/>
    <mergeCell ref="C23:T23"/>
    <mergeCell ref="V31:W31"/>
    <mergeCell ref="O31:P31"/>
    <mergeCell ref="V23:AJ23"/>
    <mergeCell ref="AB21:AC21"/>
    <mergeCell ref="AH21:AI21"/>
    <mergeCell ref="Y10:AA10"/>
    <mergeCell ref="Y11:AA11"/>
    <mergeCell ref="Y21:Z21"/>
    <mergeCell ref="AE10:AG10"/>
    <mergeCell ref="AE21:AF21"/>
    <mergeCell ref="AH10:AJ10"/>
    <mergeCell ref="R11:T11"/>
    <mergeCell ref="L10:N10"/>
    <mergeCell ref="I10:K10"/>
    <mergeCell ref="F33:G33"/>
    <mergeCell ref="F31:G31"/>
    <mergeCell ref="I31:J31"/>
    <mergeCell ref="R31:S31"/>
    <mergeCell ref="B8:B9"/>
    <mergeCell ref="C22:E22"/>
    <mergeCell ref="C10:E10"/>
    <mergeCell ref="V22:X22"/>
    <mergeCell ref="L21:M21"/>
    <mergeCell ref="F10:H10"/>
    <mergeCell ref="F11:H11"/>
    <mergeCell ref="F22:H22"/>
    <mergeCell ref="I22:K22"/>
    <mergeCell ref="F21:G21"/>
    <mergeCell ref="R10:T10"/>
    <mergeCell ref="R22:T22"/>
    <mergeCell ref="L11:N11"/>
    <mergeCell ref="C11:E11"/>
    <mergeCell ref="C21:D21"/>
    <mergeCell ref="V10:X10"/>
    <mergeCell ref="C9:E9"/>
    <mergeCell ref="L9:N9"/>
    <mergeCell ref="C31:D31"/>
    <mergeCell ref="O9:Q9"/>
    <mergeCell ref="AB34:AD34"/>
    <mergeCell ref="AK41:AZ41"/>
    <mergeCell ref="AN42:AX43"/>
    <mergeCell ref="L34:N34"/>
    <mergeCell ref="O34:Q34"/>
    <mergeCell ref="I33:J33"/>
    <mergeCell ref="V42:AL42"/>
    <mergeCell ref="O33:P33"/>
    <mergeCell ref="AL8:AW8"/>
    <mergeCell ref="V8:AJ8"/>
    <mergeCell ref="V21:W21"/>
    <mergeCell ref="V33:W33"/>
    <mergeCell ref="B41:P41"/>
    <mergeCell ref="AH34:AJ34"/>
    <mergeCell ref="AE33:AF33"/>
    <mergeCell ref="Y31:Z31"/>
    <mergeCell ref="C34:E34"/>
    <mergeCell ref="AB22:AD22"/>
    <mergeCell ref="AE22:AG22"/>
    <mergeCell ref="AH22:AJ22"/>
    <mergeCell ref="AL31:AM31"/>
    <mergeCell ref="AL22:AN22"/>
    <mergeCell ref="AL33:AM33"/>
    <mergeCell ref="AL25:AN25"/>
    <mergeCell ref="O32:Q32"/>
    <mergeCell ref="R32:T32"/>
    <mergeCell ref="R21:S21"/>
    <mergeCell ref="O10:Q10"/>
    <mergeCell ref="C6:AJ6"/>
    <mergeCell ref="F9:H9"/>
    <mergeCell ref="I9:K9"/>
    <mergeCell ref="B44:AV44"/>
    <mergeCell ref="C32:E32"/>
    <mergeCell ref="F32:H32"/>
    <mergeCell ref="I32:K32"/>
    <mergeCell ref="L32:N32"/>
    <mergeCell ref="B42:O42"/>
    <mergeCell ref="Q42:U42"/>
    <mergeCell ref="Q41:AG41"/>
    <mergeCell ref="R33:S33"/>
    <mergeCell ref="C33:D33"/>
    <mergeCell ref="F34:H34"/>
    <mergeCell ref="I34:K34"/>
    <mergeCell ref="V34:X34"/>
    <mergeCell ref="Y33:Z33"/>
    <mergeCell ref="L33:M33"/>
    <mergeCell ref="Y34:AA34"/>
    <mergeCell ref="AE32:AG32"/>
    <mergeCell ref="AH32:AJ32"/>
    <mergeCell ref="AY25:BA32"/>
    <mergeCell ref="AO9:AQ9"/>
    <mergeCell ref="AO21:AQ21"/>
    <mergeCell ref="AO22:AQ22"/>
    <mergeCell ref="AO31:AP31"/>
    <mergeCell ref="Y32:AA32"/>
    <mergeCell ref="V32:X32"/>
    <mergeCell ref="V11:X11"/>
    <mergeCell ref="AH31:AI31"/>
    <mergeCell ref="AB32:AD32"/>
    <mergeCell ref="V9:X9"/>
    <mergeCell ref="AU9:AW9"/>
    <mergeCell ref="AU11:AW11"/>
    <mergeCell ref="AL10:AN10"/>
    <mergeCell ref="AR9:AT9"/>
    <mergeCell ref="AR25:AT25"/>
    <mergeCell ref="AL9:AN9"/>
    <mergeCell ref="AR21:AT21"/>
    <mergeCell ref="AP25:AQ25"/>
    <mergeCell ref="AV25:AW25"/>
    <mergeCell ref="AL32:AN32"/>
    <mergeCell ref="AU32:AW32"/>
    <mergeCell ref="AP26:AQ26"/>
    <mergeCell ref="B3:AX3"/>
    <mergeCell ref="B4:BA4"/>
    <mergeCell ref="B10:B11"/>
    <mergeCell ref="C8:T8"/>
    <mergeCell ref="I21:J21"/>
    <mergeCell ref="L22:N22"/>
    <mergeCell ref="R9:T9"/>
    <mergeCell ref="O11:Q11"/>
    <mergeCell ref="O21:P21"/>
    <mergeCell ref="O22:Q22"/>
    <mergeCell ref="AY21:BA21"/>
    <mergeCell ref="AY22:BA22"/>
    <mergeCell ref="AL11:AN11"/>
    <mergeCell ref="AU21:AV21"/>
    <mergeCell ref="AR22:AT22"/>
    <mergeCell ref="AU22:AW22"/>
    <mergeCell ref="AL21:AM21"/>
    <mergeCell ref="I11:K11"/>
    <mergeCell ref="AB9:AD9"/>
    <mergeCell ref="AB10:AD10"/>
    <mergeCell ref="AE34:AG34"/>
    <mergeCell ref="AH11:AJ11"/>
    <mergeCell ref="AE11:AG11"/>
    <mergeCell ref="AH9:AJ9"/>
    <mergeCell ref="AO34:AQ34"/>
    <mergeCell ref="AR34:AT34"/>
    <mergeCell ref="AU34:AW34"/>
    <mergeCell ref="AE31:AF31"/>
    <mergeCell ref="Y22:AA22"/>
    <mergeCell ref="Y9:AA9"/>
    <mergeCell ref="AE9:AG9"/>
    <mergeCell ref="AR31:AS31"/>
    <mergeCell ref="AU31:AV31"/>
    <mergeCell ref="AB11:AD11"/>
    <mergeCell ref="AL23:BA23"/>
    <mergeCell ref="AU10:AW10"/>
    <mergeCell ref="AH33:AI33"/>
    <mergeCell ref="AB31:AC31"/>
    <mergeCell ref="AL24:AN24"/>
    <mergeCell ref="AP24:AQ24"/>
    <mergeCell ref="AR24:AT24"/>
    <mergeCell ref="AV24:AW24"/>
    <mergeCell ref="AL26:AN26"/>
    <mergeCell ref="AY9:BA9"/>
    <mergeCell ref="AP38:AQ38"/>
    <mergeCell ref="AP39:AQ39"/>
    <mergeCell ref="AP40:AQ40"/>
    <mergeCell ref="AR26:AT26"/>
    <mergeCell ref="AV26:AW26"/>
    <mergeCell ref="AR33:AS33"/>
    <mergeCell ref="AU33:AV33"/>
    <mergeCell ref="AO29:AQ29"/>
    <mergeCell ref="AS29:AT29"/>
    <mergeCell ref="AO30:AQ30"/>
    <mergeCell ref="AS30:AT30"/>
    <mergeCell ref="AO28:AQ28"/>
    <mergeCell ref="AS28:AT28"/>
    <mergeCell ref="AO32:AQ32"/>
    <mergeCell ref="AR32:AT32"/>
    <mergeCell ref="AR39:AT39"/>
    <mergeCell ref="AV39:AW39"/>
  </mergeCells>
  <phoneticPr fontId="9" type="noConversion"/>
  <printOptions horizontalCentered="1"/>
  <pageMargins left="0.11811023622047245" right="0.11811023622047245" top="0.47244094488188981" bottom="0.23622047244094491" header="0.27559055118110237" footer="0.15748031496062992"/>
  <pageSetup scale="95" orientation="landscape" r:id="rId1"/>
  <headerFooter alignWithMargins="0">
    <oddFooter>&amp;R&amp;G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Données!$A$1:$A$46</xm:f>
          </x14:formula1>
          <xm:sqref>C6:AJ6</xm:sqref>
        </x14:dataValidation>
        <x14:dataValidation type="list" showInputMessage="1" showErrorMessage="1" xr:uid="{00000000-0002-0000-0100-000001000000}">
          <x14:formula1>
            <xm:f>Données!$I$1:$I$8</xm:f>
          </x14:formula1>
          <xm:sqref>B3:AX3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P38"/>
  <sheetViews>
    <sheetView showGridLines="0" showOutlineSymbols="0" zoomScale="130" zoomScaleNormal="130" workbookViewId="0">
      <selection activeCell="B3" sqref="B3:O3"/>
    </sheetView>
  </sheetViews>
  <sheetFormatPr baseColWidth="10" defaultColWidth="11.42578125" defaultRowHeight="12.75"/>
  <cols>
    <col min="1" max="1" width="1.5703125" style="3" customWidth="1"/>
    <col min="2" max="2" width="19.140625" style="3" customWidth="1"/>
    <col min="3" max="3" width="3.42578125" style="3" customWidth="1"/>
    <col min="4" max="4" width="2.42578125" style="3" customWidth="1"/>
    <col min="5" max="5" width="3.42578125" style="3" customWidth="1"/>
    <col min="6" max="6" width="1.42578125" style="3" customWidth="1"/>
    <col min="7" max="7" width="19.140625" style="3" customWidth="1"/>
    <col min="8" max="8" width="3.42578125" style="3" customWidth="1"/>
    <col min="9" max="9" width="2.42578125" style="3" customWidth="1"/>
    <col min="10" max="10" width="3.42578125" style="3" customWidth="1"/>
    <col min="11" max="11" width="1.42578125" style="3" customWidth="1"/>
    <col min="12" max="12" width="21.5703125" style="3" customWidth="1"/>
    <col min="13" max="13" width="3.42578125" style="3" customWidth="1"/>
    <col min="14" max="14" width="2.42578125" style="3" customWidth="1"/>
    <col min="15" max="15" width="3.42578125" style="3" customWidth="1"/>
    <col min="16" max="16" width="1.140625" style="3" customWidth="1"/>
    <col min="17" max="16384" width="11.42578125" style="3"/>
  </cols>
  <sheetData>
    <row r="1" spans="1:15" ht="12.75" customHeight="1">
      <c r="O1" s="4" t="s">
        <v>68</v>
      </c>
    </row>
    <row r="3" spans="1:15" ht="25.5" customHeight="1">
      <c r="B3" s="370" t="str">
        <f>'Annexe P-1A'!B3:AV3</f>
        <v>ORGANISATION SCOLAIRE  –  à partir de 2023-2024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</row>
    <row r="4" spans="1:15" ht="8.25" customHeight="1" thickBot="1"/>
    <row r="5" spans="1:15" ht="19.5" customHeight="1" thickBot="1">
      <c r="B5" s="371" t="s">
        <v>69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3"/>
    </row>
    <row r="6" spans="1:15" ht="13.5" customHeight="1"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</row>
    <row r="7" spans="1:15" ht="18.75" customHeight="1">
      <c r="B7" s="6" t="s">
        <v>19</v>
      </c>
      <c r="C7" s="374" t="s">
        <v>70</v>
      </c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</row>
    <row r="8" spans="1:15" ht="15.75" customHeight="1"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</row>
    <row r="9" spans="1:15" ht="18" customHeight="1">
      <c r="B9" s="376" t="s">
        <v>71</v>
      </c>
      <c r="C9" s="377"/>
      <c r="D9" s="377"/>
      <c r="E9" s="378"/>
      <c r="F9" s="172"/>
      <c r="G9" s="376" t="s">
        <v>72</v>
      </c>
      <c r="H9" s="377"/>
      <c r="I9" s="377"/>
      <c r="J9" s="378"/>
      <c r="K9" s="172"/>
      <c r="L9" s="376" t="s">
        <v>73</v>
      </c>
      <c r="M9" s="377"/>
      <c r="N9" s="377"/>
      <c r="O9" s="378"/>
    </row>
    <row r="10" spans="1:15" s="30" customFormat="1" ht="12.75" customHeight="1" thickBot="1">
      <c r="B10" s="173"/>
      <c r="C10" s="164"/>
      <c r="D10" s="164"/>
      <c r="E10" s="164"/>
      <c r="F10" s="164"/>
      <c r="G10" s="173"/>
      <c r="H10" s="164"/>
      <c r="I10" s="164"/>
      <c r="J10" s="164"/>
      <c r="K10" s="164"/>
      <c r="L10" s="39"/>
      <c r="M10" s="39"/>
      <c r="N10" s="39"/>
      <c r="O10" s="39"/>
    </row>
    <row r="11" spans="1:15" ht="16.5">
      <c r="B11" s="402"/>
      <c r="C11" s="403"/>
      <c r="D11" s="403"/>
      <c r="E11" s="404"/>
      <c r="F11" s="165"/>
      <c r="G11" s="402" t="s">
        <v>74</v>
      </c>
      <c r="H11" s="403"/>
      <c r="I11" s="403"/>
      <c r="J11" s="404"/>
      <c r="K11" s="165"/>
      <c r="L11" s="381" t="s">
        <v>41</v>
      </c>
      <c r="M11" s="405" t="s">
        <v>42</v>
      </c>
      <c r="N11" s="406"/>
      <c r="O11" s="407"/>
    </row>
    <row r="12" spans="1:15" ht="14.25" customHeight="1" thickBot="1">
      <c r="B12" s="387"/>
      <c r="C12" s="388"/>
      <c r="D12" s="388"/>
      <c r="E12" s="389"/>
      <c r="F12" s="166"/>
      <c r="G12" s="387" t="s">
        <v>75</v>
      </c>
      <c r="H12" s="388"/>
      <c r="I12" s="388"/>
      <c r="J12" s="389"/>
      <c r="K12" s="166"/>
      <c r="L12" s="382"/>
      <c r="M12" s="390" t="s">
        <v>43</v>
      </c>
      <c r="N12" s="391"/>
      <c r="O12" s="392"/>
    </row>
    <row r="13" spans="1:15" s="9" customFormat="1" ht="24.75" customHeight="1">
      <c r="A13" s="9" t="s">
        <v>76</v>
      </c>
      <c r="B13" s="409" t="s">
        <v>77</v>
      </c>
      <c r="C13" s="410"/>
      <c r="D13" s="410"/>
      <c r="E13" s="411"/>
      <c r="F13" s="167"/>
      <c r="G13" s="409" t="s">
        <v>78</v>
      </c>
      <c r="H13" s="410"/>
      <c r="I13" s="410"/>
      <c r="J13" s="411"/>
      <c r="K13" s="167"/>
      <c r="L13" s="7" t="s">
        <v>44</v>
      </c>
      <c r="M13" s="23"/>
      <c r="N13" s="8" t="s">
        <v>45</v>
      </c>
      <c r="O13" s="26"/>
    </row>
    <row r="14" spans="1:15" s="9" customFormat="1" ht="24.75" customHeight="1">
      <c r="B14" s="412"/>
      <c r="C14" s="413"/>
      <c r="D14" s="413"/>
      <c r="E14" s="414"/>
      <c r="F14" s="168"/>
      <c r="G14" s="412"/>
      <c r="H14" s="413"/>
      <c r="I14" s="413"/>
      <c r="J14" s="414"/>
      <c r="K14" s="168"/>
      <c r="L14" s="10" t="s">
        <v>46</v>
      </c>
      <c r="M14" s="24"/>
      <c r="N14" s="11" t="s">
        <v>45</v>
      </c>
      <c r="O14" s="27"/>
    </row>
    <row r="15" spans="1:15" s="9" customFormat="1" ht="24.75" customHeight="1">
      <c r="B15" s="182"/>
      <c r="E15" s="138"/>
      <c r="F15" s="168"/>
      <c r="G15" s="182"/>
      <c r="J15" s="138"/>
      <c r="K15" s="168"/>
      <c r="L15" s="10" t="s">
        <v>47</v>
      </c>
      <c r="M15" s="24"/>
      <c r="N15" s="11" t="s">
        <v>45</v>
      </c>
      <c r="O15" s="27"/>
    </row>
    <row r="16" spans="1:15" s="9" customFormat="1" ht="24.75" customHeight="1" thickBot="1">
      <c r="B16" s="183" t="s">
        <v>79</v>
      </c>
      <c r="E16" s="138"/>
      <c r="F16" s="168"/>
      <c r="G16" s="183" t="s">
        <v>80</v>
      </c>
      <c r="J16" s="138"/>
      <c r="K16" s="168"/>
      <c r="L16" s="10" t="s">
        <v>48</v>
      </c>
      <c r="M16" s="24"/>
      <c r="N16" s="11" t="s">
        <v>45</v>
      </c>
      <c r="O16" s="27"/>
    </row>
    <row r="17" spans="2:15" s="9" customFormat="1" ht="24.75" customHeight="1" thickTop="1">
      <c r="B17" s="184" t="s">
        <v>81</v>
      </c>
      <c r="E17" s="138"/>
      <c r="F17" s="168"/>
      <c r="G17" s="184" t="s">
        <v>82</v>
      </c>
      <c r="J17" s="138"/>
      <c r="K17" s="168"/>
      <c r="L17" s="12" t="s">
        <v>49</v>
      </c>
      <c r="M17" s="25"/>
      <c r="N17" s="13" t="s">
        <v>45</v>
      </c>
      <c r="O17" s="27"/>
    </row>
    <row r="18" spans="2:15" s="9" customFormat="1" ht="24.75" customHeight="1">
      <c r="B18" s="393" t="s">
        <v>83</v>
      </c>
      <c r="C18" s="394"/>
      <c r="D18" s="394"/>
      <c r="E18" s="395"/>
      <c r="F18" s="169"/>
      <c r="G18" s="393" t="s">
        <v>83</v>
      </c>
      <c r="H18" s="394"/>
      <c r="I18" s="394"/>
      <c r="J18" s="395"/>
      <c r="K18" s="169"/>
      <c r="L18" s="10" t="s">
        <v>50</v>
      </c>
      <c r="M18" s="24"/>
      <c r="N18" s="11" t="s">
        <v>45</v>
      </c>
      <c r="O18" s="27"/>
    </row>
    <row r="19" spans="2:15" s="9" customFormat="1" ht="24" customHeight="1">
      <c r="B19" s="396"/>
      <c r="C19" s="397"/>
      <c r="D19" s="397"/>
      <c r="E19" s="398"/>
      <c r="F19" s="170"/>
      <c r="G19" s="396"/>
      <c r="H19" s="397"/>
      <c r="I19" s="397"/>
      <c r="J19" s="398"/>
      <c r="K19" s="170"/>
      <c r="L19" s="22" t="s">
        <v>84</v>
      </c>
      <c r="M19" s="24"/>
      <c r="N19" s="11" t="s">
        <v>45</v>
      </c>
      <c r="O19" s="27"/>
    </row>
    <row r="20" spans="2:15" s="9" customFormat="1" ht="24" customHeight="1">
      <c r="B20" s="396"/>
      <c r="C20" s="397"/>
      <c r="D20" s="397"/>
      <c r="E20" s="398"/>
      <c r="F20" s="170"/>
      <c r="G20" s="396"/>
      <c r="H20" s="397"/>
      <c r="I20" s="397"/>
      <c r="J20" s="398"/>
      <c r="K20" s="170"/>
      <c r="L20" s="22"/>
      <c r="M20" s="24"/>
      <c r="N20" s="11" t="s">
        <v>45</v>
      </c>
      <c r="O20" s="27"/>
    </row>
    <row r="21" spans="2:15" s="9" customFormat="1" ht="24" customHeight="1">
      <c r="B21" s="399"/>
      <c r="C21" s="400"/>
      <c r="D21" s="400"/>
      <c r="E21" s="401"/>
      <c r="F21" s="170"/>
      <c r="G21" s="399"/>
      <c r="H21" s="400"/>
      <c r="I21" s="400"/>
      <c r="J21" s="401"/>
      <c r="K21" s="170"/>
      <c r="L21" s="22"/>
      <c r="M21" s="24"/>
      <c r="N21" s="11" t="s">
        <v>45</v>
      </c>
      <c r="O21" s="27"/>
    </row>
    <row r="22" spans="2:15" s="9" customFormat="1" ht="7.5" customHeight="1">
      <c r="B22" s="386">
        <f>(SUM(E13:E21)/60)+(SUM(C13:C21))</f>
        <v>0</v>
      </c>
      <c r="C22" s="386"/>
      <c r="D22" s="386"/>
      <c r="E22" s="386"/>
      <c r="F22" s="171"/>
      <c r="G22" s="386">
        <f>(SUM(J13:J21)/60)+(SUM(H13:H21))</f>
        <v>0</v>
      </c>
      <c r="H22" s="386"/>
      <c r="I22" s="386"/>
      <c r="J22" s="386"/>
      <c r="K22" s="171"/>
      <c r="L22" s="2">
        <f>(SUM(O13:O21)/60)+(SUM(M13:M21))</f>
        <v>0</v>
      </c>
      <c r="M22" s="408">
        <f>SUM(M13:M21)*60+O22</f>
        <v>0</v>
      </c>
      <c r="N22" s="408"/>
      <c r="O22" s="1">
        <f>SUM(O13:O21)</f>
        <v>0</v>
      </c>
    </row>
    <row r="23" spans="2:15" ht="18.75" customHeight="1">
      <c r="B23" s="383"/>
      <c r="C23" s="384"/>
      <c r="D23" s="384"/>
      <c r="E23" s="385"/>
      <c r="F23" s="165"/>
      <c r="G23" s="383"/>
      <c r="H23" s="384"/>
      <c r="I23" s="384"/>
      <c r="J23" s="385"/>
      <c r="K23" s="165"/>
      <c r="L23" s="14" t="s">
        <v>85</v>
      </c>
      <c r="M23" s="17">
        <f>TRUNC(M22/60,0)</f>
        <v>0</v>
      </c>
      <c r="N23" s="15" t="s">
        <v>45</v>
      </c>
      <c r="O23" s="16">
        <f>((L22-TRUNC(L22,0))*60)</f>
        <v>0</v>
      </c>
    </row>
    <row r="24" spans="2:15" ht="26.25" customHeight="1">
      <c r="B24" s="415" t="s">
        <v>53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</row>
    <row r="25" spans="2:15" s="9" customFormat="1" ht="21.75" customHeight="1">
      <c r="B25" s="18" t="s">
        <v>55</v>
      </c>
      <c r="C25" s="28"/>
      <c r="D25" s="19" t="s">
        <v>45</v>
      </c>
      <c r="E25" s="29"/>
      <c r="F25" s="176"/>
      <c r="G25" s="18" t="s">
        <v>55</v>
      </c>
      <c r="H25" s="28"/>
      <c r="I25" s="19" t="s">
        <v>45</v>
      </c>
      <c r="J25" s="29"/>
      <c r="K25" s="176"/>
      <c r="L25" s="18" t="s">
        <v>55</v>
      </c>
      <c r="M25" s="28"/>
      <c r="N25" s="19" t="s">
        <v>45</v>
      </c>
      <c r="O25" s="29"/>
    </row>
    <row r="26" spans="2:15" s="9" customFormat="1" ht="21.75" customHeight="1">
      <c r="B26" s="10" t="s">
        <v>56</v>
      </c>
      <c r="C26" s="24"/>
      <c r="D26" s="11" t="s">
        <v>45</v>
      </c>
      <c r="E26" s="27"/>
      <c r="F26" s="176"/>
      <c r="G26" s="10" t="s">
        <v>56</v>
      </c>
      <c r="H26" s="24"/>
      <c r="I26" s="11" t="s">
        <v>45</v>
      </c>
      <c r="J26" s="27"/>
      <c r="K26" s="176"/>
      <c r="L26" s="10" t="s">
        <v>56</v>
      </c>
      <c r="M26" s="24"/>
      <c r="N26" s="11" t="s">
        <v>45</v>
      </c>
      <c r="O26" s="27"/>
    </row>
    <row r="27" spans="2:15" s="9" customFormat="1" ht="21.75" customHeight="1">
      <c r="B27" s="10" t="s">
        <v>57</v>
      </c>
      <c r="C27" s="24"/>
      <c r="D27" s="11" t="s">
        <v>45</v>
      </c>
      <c r="E27" s="27"/>
      <c r="F27" s="176"/>
      <c r="G27" s="10" t="s">
        <v>57</v>
      </c>
      <c r="H27" s="24"/>
      <c r="I27" s="11" t="s">
        <v>45</v>
      </c>
      <c r="J27" s="27"/>
      <c r="K27" s="176"/>
      <c r="L27" s="10" t="s">
        <v>57</v>
      </c>
      <c r="M27" s="24"/>
      <c r="N27" s="11" t="s">
        <v>45</v>
      </c>
      <c r="O27" s="27"/>
    </row>
    <row r="28" spans="2:15" s="9" customFormat="1" ht="22.5" customHeight="1">
      <c r="B28" s="22" t="s">
        <v>84</v>
      </c>
      <c r="C28" s="24"/>
      <c r="D28" s="11" t="s">
        <v>45</v>
      </c>
      <c r="E28" s="27"/>
      <c r="F28" s="176"/>
      <c r="G28" s="22" t="s">
        <v>84</v>
      </c>
      <c r="H28" s="24"/>
      <c r="I28" s="11" t="s">
        <v>45</v>
      </c>
      <c r="J28" s="27"/>
      <c r="K28" s="176"/>
      <c r="L28" s="22" t="s">
        <v>84</v>
      </c>
      <c r="M28" s="24"/>
      <c r="N28" s="11" t="s">
        <v>45</v>
      </c>
      <c r="O28" s="27"/>
    </row>
    <row r="29" spans="2:15" s="9" customFormat="1" ht="22.5" customHeight="1">
      <c r="B29" s="22"/>
      <c r="C29" s="24"/>
      <c r="D29" s="11" t="s">
        <v>45</v>
      </c>
      <c r="E29" s="27"/>
      <c r="F29" s="176"/>
      <c r="G29" s="22"/>
      <c r="H29" s="24"/>
      <c r="I29" s="11" t="s">
        <v>45</v>
      </c>
      <c r="J29" s="27"/>
      <c r="K29" s="176"/>
      <c r="L29" s="22"/>
      <c r="M29" s="24"/>
      <c r="N29" s="11" t="s">
        <v>45</v>
      </c>
      <c r="O29" s="27"/>
    </row>
    <row r="30" spans="2:15" s="9" customFormat="1" ht="7.5" customHeight="1">
      <c r="B30" s="2">
        <f>(SUM(E25:E29)/60)+(SUM(C25:C29))</f>
        <v>0</v>
      </c>
      <c r="C30" s="408">
        <f>SUM(C25:C29)*60+E30</f>
        <v>0</v>
      </c>
      <c r="D30" s="408"/>
      <c r="E30" s="1">
        <f>SUM(E25:E29)</f>
        <v>0</v>
      </c>
      <c r="F30" s="174"/>
      <c r="G30" s="2">
        <f>(SUM(J25:J29)/60)+(SUM(H25:H29))</f>
        <v>0</v>
      </c>
      <c r="H30" s="408">
        <f>SUM(H25:H29)*60+J30</f>
        <v>0</v>
      </c>
      <c r="I30" s="408"/>
      <c r="J30" s="1">
        <f>SUM(J25:J29)</f>
        <v>0</v>
      </c>
      <c r="K30" s="174"/>
      <c r="L30" s="2">
        <f>(SUM(O25:O29)/60)+(SUM(M25:M29))</f>
        <v>0</v>
      </c>
      <c r="M30" s="408">
        <f>SUM(M25:M29)*60+O30</f>
        <v>0</v>
      </c>
      <c r="N30" s="408"/>
      <c r="O30" s="1">
        <f>SUM(O25:O29)</f>
        <v>0</v>
      </c>
    </row>
    <row r="31" spans="2:15" ht="18.75" customHeight="1">
      <c r="B31" s="35" t="s">
        <v>86</v>
      </c>
      <c r="C31" s="36">
        <f>TRUNC(C30/60,0)</f>
        <v>0</v>
      </c>
      <c r="D31" s="37" t="s">
        <v>45</v>
      </c>
      <c r="E31" s="38">
        <f>((B30-TRUNC(B30,0))*60)</f>
        <v>0</v>
      </c>
      <c r="F31" s="177"/>
      <c r="G31" s="35" t="s">
        <v>86</v>
      </c>
      <c r="H31" s="36">
        <f>TRUNC(H30/60,0)</f>
        <v>0</v>
      </c>
      <c r="I31" s="37" t="s">
        <v>45</v>
      </c>
      <c r="J31" s="38">
        <f>((G30-TRUNC(G30,0))*60)</f>
        <v>0</v>
      </c>
      <c r="K31" s="177"/>
      <c r="L31" s="35" t="s">
        <v>87</v>
      </c>
      <c r="M31" s="36">
        <f>TRUNC(M30/60,0)</f>
        <v>0</v>
      </c>
      <c r="N31" s="37" t="s">
        <v>45</v>
      </c>
      <c r="O31" s="38">
        <f>((L30-TRUNC(L30,0))*60)</f>
        <v>0</v>
      </c>
    </row>
    <row r="32" spans="2:15" ht="17.25" customHeight="1" thickBot="1">
      <c r="B32" s="20">
        <f>(E23+E31)/60+(C23+ C31)</f>
        <v>0</v>
      </c>
      <c r="C32" s="417">
        <f>(C23+C31)*60+E32</f>
        <v>0</v>
      </c>
      <c r="D32" s="417"/>
      <c r="E32" s="21">
        <f>(E23+E31)</f>
        <v>0</v>
      </c>
      <c r="F32" s="175"/>
      <c r="G32" s="20">
        <f>(J23+J31)/60+(H23+ H31)</f>
        <v>0</v>
      </c>
      <c r="H32" s="417">
        <f>(H23+H31)*60+J32</f>
        <v>0</v>
      </c>
      <c r="I32" s="417"/>
      <c r="J32" s="21">
        <f>(J23+J31)</f>
        <v>0</v>
      </c>
      <c r="K32" s="175"/>
      <c r="L32" s="20">
        <f>(O23+O31)/60+(M23+ M31)</f>
        <v>0</v>
      </c>
      <c r="M32" s="417">
        <f>(M23+M31)*60+O32</f>
        <v>0</v>
      </c>
      <c r="N32" s="417"/>
      <c r="O32" s="21">
        <f>O23+O31</f>
        <v>0</v>
      </c>
    </row>
    <row r="33" spans="2:16" ht="18.75" customHeight="1" thickBot="1">
      <c r="B33" s="31" t="s">
        <v>88</v>
      </c>
      <c r="C33" s="32">
        <f>TRUNC(C32/60,0)</f>
        <v>0</v>
      </c>
      <c r="D33" s="33" t="s">
        <v>45</v>
      </c>
      <c r="E33" s="34">
        <f>((B32-TRUNC(B32,0))*60)</f>
        <v>0</v>
      </c>
      <c r="F33" s="178"/>
      <c r="G33" s="31" t="s">
        <v>88</v>
      </c>
      <c r="H33" s="32">
        <f>TRUNC(H32/60,0)</f>
        <v>0</v>
      </c>
      <c r="I33" s="33" t="s">
        <v>45</v>
      </c>
      <c r="J33" s="34">
        <f>((G32-TRUNC(G32,0))*60)</f>
        <v>0</v>
      </c>
      <c r="K33" s="178"/>
      <c r="L33" s="31" t="s">
        <v>89</v>
      </c>
      <c r="M33" s="32">
        <f>TRUNC(M32/60,0)</f>
        <v>0</v>
      </c>
      <c r="N33" s="33" t="s">
        <v>45</v>
      </c>
      <c r="O33" s="34">
        <f>((L32-TRUNC(L32,0))*60)</f>
        <v>0</v>
      </c>
    </row>
    <row r="34" spans="2:16" ht="28.5" customHeight="1">
      <c r="B34" s="418" t="s">
        <v>90</v>
      </c>
      <c r="C34" s="418"/>
      <c r="D34" s="418"/>
      <c r="E34" s="418"/>
      <c r="F34" s="419"/>
      <c r="G34" s="419"/>
      <c r="H34" s="419"/>
      <c r="I34" s="419"/>
      <c r="J34" s="419"/>
      <c r="K34" s="161"/>
      <c r="L34" s="420"/>
      <c r="M34" s="420"/>
      <c r="N34" s="425"/>
      <c r="O34" s="425"/>
      <c r="P34" s="425"/>
    </row>
    <row r="35" spans="2:16">
      <c r="B35" s="421"/>
      <c r="C35" s="421"/>
      <c r="D35" s="421"/>
      <c r="E35" s="421"/>
      <c r="F35" s="421"/>
      <c r="G35" s="421"/>
      <c r="H35" s="380"/>
      <c r="I35" s="380"/>
      <c r="J35" s="380"/>
      <c r="K35" s="162"/>
      <c r="L35" s="423"/>
      <c r="M35" s="423"/>
      <c r="N35" s="423"/>
      <c r="O35" s="423"/>
    </row>
    <row r="36" spans="2:16" ht="17.25" customHeight="1">
      <c r="B36" s="422"/>
      <c r="C36" s="422"/>
      <c r="D36" s="422"/>
      <c r="E36" s="422"/>
      <c r="F36" s="422"/>
      <c r="G36" s="422"/>
      <c r="H36" s="380"/>
      <c r="I36" s="380"/>
      <c r="J36" s="380"/>
      <c r="K36" s="162"/>
      <c r="L36" s="424"/>
      <c r="M36" s="424"/>
      <c r="N36" s="424"/>
      <c r="O36" s="424"/>
    </row>
    <row r="37" spans="2:16" ht="12.75" customHeight="1">
      <c r="B37" s="3" t="s">
        <v>66</v>
      </c>
      <c r="C37" s="380"/>
      <c r="D37" s="380"/>
      <c r="E37" s="380"/>
      <c r="F37" s="380"/>
      <c r="G37" s="380"/>
      <c r="H37" s="380"/>
      <c r="I37" s="380"/>
      <c r="J37" s="380"/>
      <c r="K37" s="162"/>
      <c r="L37" s="3" t="s">
        <v>91</v>
      </c>
    </row>
    <row r="38" spans="2:16" ht="26.25" customHeight="1">
      <c r="B38" s="416" t="s">
        <v>92</v>
      </c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</row>
  </sheetData>
  <sheetProtection selectLockedCells="1"/>
  <mergeCells count="45">
    <mergeCell ref="G23:J23"/>
    <mergeCell ref="B13:E14"/>
    <mergeCell ref="G19:J19"/>
    <mergeCell ref="G20:J20"/>
    <mergeCell ref="G21:J21"/>
    <mergeCell ref="G22:J22"/>
    <mergeCell ref="B24:O24"/>
    <mergeCell ref="B38:O38"/>
    <mergeCell ref="C32:D32"/>
    <mergeCell ref="M32:N32"/>
    <mergeCell ref="B34:J34"/>
    <mergeCell ref="L34:M34"/>
    <mergeCell ref="B35:G36"/>
    <mergeCell ref="L35:O36"/>
    <mergeCell ref="C37:J37"/>
    <mergeCell ref="H35:J36"/>
    <mergeCell ref="N34:P34"/>
    <mergeCell ref="M30:N30"/>
    <mergeCell ref="C30:D30"/>
    <mergeCell ref="H30:I30"/>
    <mergeCell ref="H32:I32"/>
    <mergeCell ref="L11:L12"/>
    <mergeCell ref="B23:E23"/>
    <mergeCell ref="B22:E22"/>
    <mergeCell ref="B12:E12"/>
    <mergeCell ref="M12:O12"/>
    <mergeCell ref="B18:E18"/>
    <mergeCell ref="B19:E19"/>
    <mergeCell ref="B20:E20"/>
    <mergeCell ref="B21:E21"/>
    <mergeCell ref="B11:E11"/>
    <mergeCell ref="M11:O11"/>
    <mergeCell ref="G11:J11"/>
    <mergeCell ref="G12:J12"/>
    <mergeCell ref="G18:J18"/>
    <mergeCell ref="M22:N22"/>
    <mergeCell ref="G13:J14"/>
    <mergeCell ref="B3:O3"/>
    <mergeCell ref="B5:O5"/>
    <mergeCell ref="C7:O7"/>
    <mergeCell ref="B9:E9"/>
    <mergeCell ref="G9:J9"/>
    <mergeCell ref="L9:O9"/>
    <mergeCell ref="B6:O6"/>
    <mergeCell ref="B8:O8"/>
  </mergeCells>
  <printOptions horizontalCentered="1"/>
  <pageMargins left="0.62" right="0.5" top="0.5" bottom="0.5" header="0.31496062992126" footer="0.4"/>
  <pageSetup orientation="portrait" r:id="rId1"/>
  <headerFooter alignWithMargins="0"/>
  <ignoredErrors>
    <ignoredError sqref="E3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3" r:id="rId4" name="Check Box 49">
              <controlPr defaultSize="0" autoFill="0" autoLine="0" autoPict="0" altText="Hypothèse 1">
                <anchor moveWithCells="1">
                  <from>
                    <xdr:col>6</xdr:col>
                    <xdr:colOff>1190625</xdr:colOff>
                    <xdr:row>14</xdr:row>
                    <xdr:rowOff>104775</xdr:rowOff>
                  </from>
                  <to>
                    <xdr:col>9</xdr:col>
                    <xdr:colOff>209550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5" name="Check Box 29">
              <controlPr defaultSize="0" autoFill="0" autoLine="0" autoPict="0" altText="Hypothèse 1">
                <anchor>
                  <from>
                    <xdr:col>6</xdr:col>
                    <xdr:colOff>1190625</xdr:colOff>
                    <xdr:row>16</xdr:row>
                    <xdr:rowOff>314325</xdr:rowOff>
                  </from>
                  <to>
                    <xdr:col>9</xdr:col>
                    <xdr:colOff>209550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6" name="Check Box 83">
              <controlPr defaultSize="0" autoFill="0" autoLine="0" autoPict="0" altText="Hypothèse 1">
                <anchor moveWithCells="1">
                  <from>
                    <xdr:col>1</xdr:col>
                    <xdr:colOff>1190625</xdr:colOff>
                    <xdr:row>14</xdr:row>
                    <xdr:rowOff>104775</xdr:rowOff>
                  </from>
                  <to>
                    <xdr:col>4</xdr:col>
                    <xdr:colOff>209550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7" name="Check Box 84">
              <controlPr defaultSize="0" autoFill="0" autoLine="0" autoPict="0" altText="Hypothèse 1">
                <anchor>
                  <from>
                    <xdr:col>1</xdr:col>
                    <xdr:colOff>1190625</xdr:colOff>
                    <xdr:row>16</xdr:row>
                    <xdr:rowOff>304800</xdr:rowOff>
                  </from>
                  <to>
                    <xdr:col>4</xdr:col>
                    <xdr:colOff>209550</xdr:colOff>
                    <xdr:row>17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Données!$A$1:$A$47</xm:f>
          </x14:formula1>
          <xm:sqref>C7:O7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pageSetUpPr fitToPage="1"/>
  </sheetPr>
  <dimension ref="B1:BA37"/>
  <sheetViews>
    <sheetView showGridLines="0" showRowColHeaders="0" showOutlineSymbols="0" zoomScale="160" zoomScaleNormal="160" workbookViewId="0">
      <pane ySplit="11" topLeftCell="A12" activePane="bottomLeft" state="frozen"/>
      <selection activeCell="B13" sqref="B13:E21"/>
      <selection pane="bottomLeft" activeCell="C6" sqref="C6:AJ6"/>
    </sheetView>
  </sheetViews>
  <sheetFormatPr baseColWidth="10" defaultColWidth="11.42578125" defaultRowHeight="12.75"/>
  <cols>
    <col min="1" max="1" width="1.28515625" style="3" customWidth="1"/>
    <col min="2" max="2" width="20.7109375" style="3" customWidth="1"/>
    <col min="3" max="3" width="2.140625" style="3" customWidth="1"/>
    <col min="4" max="4" width="1.5703125" style="3" customWidth="1"/>
    <col min="5" max="5" width="2.42578125" style="3" customWidth="1"/>
    <col min="6" max="6" width="2.140625" style="3" customWidth="1"/>
    <col min="7" max="7" width="1.5703125" style="3" customWidth="1"/>
    <col min="8" max="8" width="2.5703125" style="3" customWidth="1"/>
    <col min="9" max="9" width="2.28515625" style="3" customWidth="1"/>
    <col min="10" max="10" width="1.5703125" style="3" customWidth="1"/>
    <col min="11" max="11" width="2.5703125" style="3" customWidth="1"/>
    <col min="12" max="12" width="2.140625" style="3" customWidth="1"/>
    <col min="13" max="13" width="1.5703125" style="3" customWidth="1"/>
    <col min="14" max="14" width="2.42578125" style="3" customWidth="1"/>
    <col min="15" max="15" width="2.140625" style="3" customWidth="1"/>
    <col min="16" max="16" width="1.5703125" style="3" customWidth="1"/>
    <col min="17" max="17" width="2.42578125" style="3" customWidth="1"/>
    <col min="18" max="18" width="2.140625" style="3" customWidth="1"/>
    <col min="19" max="19" width="1.5703125" style="3" customWidth="1"/>
    <col min="20" max="20" width="2.28515625" style="3" customWidth="1"/>
    <col min="21" max="21" width="2.5703125" style="3" customWidth="1"/>
    <col min="22" max="22" width="2.140625" style="3" customWidth="1"/>
    <col min="23" max="23" width="1.5703125" style="3" customWidth="1"/>
    <col min="24" max="24" width="2.28515625" style="3" customWidth="1"/>
    <col min="25" max="25" width="2.140625" style="3" customWidth="1"/>
    <col min="26" max="26" width="1.5703125" style="3" customWidth="1"/>
    <col min="27" max="27" width="2.42578125" style="3" customWidth="1"/>
    <col min="28" max="28" width="2.140625" style="3" customWidth="1"/>
    <col min="29" max="29" width="1.5703125" style="3" customWidth="1"/>
    <col min="30" max="30" width="2.42578125" style="3" customWidth="1"/>
    <col min="31" max="31" width="2.140625" style="3" customWidth="1"/>
    <col min="32" max="32" width="1.5703125" style="3" customWidth="1"/>
    <col min="33" max="33" width="2.42578125" style="3" customWidth="1"/>
    <col min="34" max="34" width="2.140625" style="3" customWidth="1"/>
    <col min="35" max="35" width="1.5703125" style="3" customWidth="1"/>
    <col min="36" max="36" width="2.28515625" style="3" customWidth="1"/>
    <col min="37" max="37" width="2.5703125" style="3" customWidth="1"/>
    <col min="38" max="38" width="2.140625" style="3" customWidth="1"/>
    <col min="39" max="39" width="1.5703125" style="3" customWidth="1"/>
    <col min="40" max="41" width="2.28515625" style="3" customWidth="1"/>
    <col min="42" max="42" width="1.5703125" style="3" customWidth="1"/>
    <col min="43" max="43" width="2.42578125" style="3" customWidth="1"/>
    <col min="44" max="44" width="2.140625" style="3" customWidth="1"/>
    <col min="45" max="45" width="1.5703125" style="3" customWidth="1"/>
    <col min="46" max="46" width="2.28515625" style="3" customWidth="1"/>
    <col min="47" max="47" width="2.140625" style="3" customWidth="1"/>
    <col min="48" max="48" width="1.5703125" style="3" customWidth="1"/>
    <col min="49" max="49" width="2.42578125" style="3" customWidth="1"/>
    <col min="50" max="50" width="1" style="3" customWidth="1"/>
    <col min="51" max="51" width="2.140625" style="3" hidden="1" customWidth="1"/>
    <col min="52" max="52" width="1.5703125" style="3" hidden="1" customWidth="1"/>
    <col min="53" max="53" width="2.42578125" style="3" hidden="1" customWidth="1"/>
    <col min="54" max="54" width="1.28515625" style="3" customWidth="1"/>
    <col min="55" max="16384" width="11.42578125" style="3"/>
  </cols>
  <sheetData>
    <row r="1" spans="2:53" ht="15.75">
      <c r="T1" s="4"/>
      <c r="AW1" s="4" t="s">
        <v>93</v>
      </c>
    </row>
    <row r="2" spans="2:53" ht="22.5" customHeight="1"/>
    <row r="3" spans="2:53" ht="21.75" customHeight="1">
      <c r="B3" s="426" t="str">
        <f>'Annexe P-1A'!B3:AX3</f>
        <v>ORGANISATION SCOLAIRE  –  à partir de 2023-2024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426"/>
      <c r="AV3" s="426"/>
      <c r="AW3" s="426"/>
      <c r="AX3" s="426"/>
    </row>
    <row r="4" spans="2:53" ht="15" customHeight="1">
      <c r="B4" s="427" t="str">
        <f>'Annexe P-1A'!$B$4:$BA$4</f>
        <v>GRILLE-MATIÈRES AU PRIMAIRE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  <c r="AP4" s="428"/>
      <c r="AQ4" s="428"/>
      <c r="AR4" s="428"/>
      <c r="AS4" s="428"/>
      <c r="AT4" s="428"/>
      <c r="AU4" s="428"/>
      <c r="AV4" s="428"/>
      <c r="AW4" s="428"/>
      <c r="AX4" s="428"/>
      <c r="AY4" s="428"/>
      <c r="AZ4" s="428"/>
      <c r="BA4" s="429"/>
    </row>
    <row r="5" spans="2:53" ht="7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2:53" ht="17.25" customHeight="1">
      <c r="B6" s="6" t="s">
        <v>19</v>
      </c>
      <c r="C6" s="430" t="s">
        <v>94</v>
      </c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</row>
    <row r="7" spans="2:53" ht="12.75" customHeight="1"/>
    <row r="8" spans="2:53" s="40" customFormat="1" ht="19.5" customHeight="1">
      <c r="B8" s="431" t="s">
        <v>21</v>
      </c>
      <c r="C8" s="304" t="s">
        <v>22</v>
      </c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6"/>
      <c r="U8" s="65"/>
      <c r="V8" s="342" t="s">
        <v>23</v>
      </c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344"/>
      <c r="AK8" s="70"/>
      <c r="AL8" s="304" t="s">
        <v>24</v>
      </c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6"/>
    </row>
    <row r="9" spans="2:53" s="40" customFormat="1" ht="19.5" customHeight="1">
      <c r="B9" s="350"/>
      <c r="C9" s="352" t="s">
        <v>25</v>
      </c>
      <c r="D9" s="310"/>
      <c r="E9" s="310"/>
      <c r="F9" s="310" t="s">
        <v>26</v>
      </c>
      <c r="G9" s="310"/>
      <c r="H9" s="310"/>
      <c r="I9" s="310" t="s">
        <v>27</v>
      </c>
      <c r="J9" s="310"/>
      <c r="K9" s="310"/>
      <c r="L9" s="310" t="s">
        <v>28</v>
      </c>
      <c r="M9" s="310"/>
      <c r="N9" s="310"/>
      <c r="O9" s="310" t="s">
        <v>29</v>
      </c>
      <c r="P9" s="310"/>
      <c r="Q9" s="310"/>
      <c r="R9" s="310" t="s">
        <v>30</v>
      </c>
      <c r="S9" s="310"/>
      <c r="T9" s="311"/>
      <c r="U9" s="65"/>
      <c r="V9" s="326" t="s">
        <v>31</v>
      </c>
      <c r="W9" s="280"/>
      <c r="X9" s="280"/>
      <c r="Y9" s="280" t="s">
        <v>32</v>
      </c>
      <c r="Z9" s="280"/>
      <c r="AA9" s="280"/>
      <c r="AB9" s="280" t="s">
        <v>33</v>
      </c>
      <c r="AC9" s="280"/>
      <c r="AD9" s="280"/>
      <c r="AE9" s="280" t="s">
        <v>34</v>
      </c>
      <c r="AF9" s="280"/>
      <c r="AG9" s="280"/>
      <c r="AH9" s="280" t="s">
        <v>35</v>
      </c>
      <c r="AI9" s="280"/>
      <c r="AJ9" s="281"/>
      <c r="AK9" s="70"/>
      <c r="AL9" s="330" t="s">
        <v>36</v>
      </c>
      <c r="AM9" s="328"/>
      <c r="AN9" s="328"/>
      <c r="AO9" s="323" t="s">
        <v>37</v>
      </c>
      <c r="AP9" s="324"/>
      <c r="AQ9" s="325"/>
      <c r="AR9" s="328" t="s">
        <v>38</v>
      </c>
      <c r="AS9" s="328"/>
      <c r="AT9" s="328"/>
      <c r="AU9" s="327" t="s">
        <v>39</v>
      </c>
      <c r="AV9" s="328"/>
      <c r="AW9" s="329"/>
      <c r="AY9" s="295" t="s">
        <v>40</v>
      </c>
      <c r="AZ9" s="296"/>
      <c r="BA9" s="297"/>
    </row>
    <row r="10" spans="2:53" s="40" customFormat="1" ht="12" hidden="1">
      <c r="B10" s="302" t="s">
        <v>41</v>
      </c>
      <c r="C10" s="312" t="s">
        <v>42</v>
      </c>
      <c r="D10" s="278"/>
      <c r="E10" s="279"/>
      <c r="F10" s="312" t="s">
        <v>42</v>
      </c>
      <c r="G10" s="278"/>
      <c r="H10" s="279"/>
      <c r="I10" s="312" t="s">
        <v>42</v>
      </c>
      <c r="J10" s="278"/>
      <c r="K10" s="279"/>
      <c r="L10" s="277" t="s">
        <v>42</v>
      </c>
      <c r="M10" s="278"/>
      <c r="N10" s="279"/>
      <c r="O10" s="312" t="s">
        <v>42</v>
      </c>
      <c r="P10" s="278"/>
      <c r="Q10" s="279"/>
      <c r="R10" s="277" t="s">
        <v>42</v>
      </c>
      <c r="S10" s="278"/>
      <c r="T10" s="279"/>
      <c r="U10" s="65"/>
      <c r="V10" s="277" t="s">
        <v>42</v>
      </c>
      <c r="W10" s="278"/>
      <c r="X10" s="279"/>
      <c r="Y10" s="277" t="s">
        <v>42</v>
      </c>
      <c r="Z10" s="278"/>
      <c r="AA10" s="279"/>
      <c r="AB10" s="277" t="s">
        <v>42</v>
      </c>
      <c r="AC10" s="278"/>
      <c r="AD10" s="279"/>
      <c r="AE10" s="277" t="s">
        <v>42</v>
      </c>
      <c r="AF10" s="278"/>
      <c r="AG10" s="279"/>
      <c r="AH10" s="277" t="s">
        <v>42</v>
      </c>
      <c r="AI10" s="278"/>
      <c r="AJ10" s="279"/>
      <c r="AK10" s="70"/>
      <c r="AL10" s="277" t="s">
        <v>42</v>
      </c>
      <c r="AM10" s="278"/>
      <c r="AN10" s="279"/>
      <c r="AO10" s="48"/>
      <c r="AP10" s="48"/>
      <c r="AQ10" s="48"/>
      <c r="AR10" s="48"/>
      <c r="AS10" s="48"/>
      <c r="AT10" s="48"/>
      <c r="AU10" s="277" t="s">
        <v>42</v>
      </c>
      <c r="AV10" s="278"/>
      <c r="AW10" s="279"/>
      <c r="AY10" s="48"/>
      <c r="AZ10" s="48"/>
      <c r="BA10" s="48"/>
    </row>
    <row r="11" spans="2:53" s="40" customFormat="1" ht="12" hidden="1">
      <c r="B11" s="303"/>
      <c r="C11" s="312" t="s">
        <v>43</v>
      </c>
      <c r="D11" s="278"/>
      <c r="E11" s="279"/>
      <c r="F11" s="312" t="s">
        <v>43</v>
      </c>
      <c r="G11" s="278"/>
      <c r="H11" s="279"/>
      <c r="I11" s="312" t="s">
        <v>43</v>
      </c>
      <c r="J11" s="278"/>
      <c r="K11" s="279"/>
      <c r="L11" s="277" t="s">
        <v>43</v>
      </c>
      <c r="M11" s="278"/>
      <c r="N11" s="279"/>
      <c r="O11" s="312" t="s">
        <v>43</v>
      </c>
      <c r="P11" s="278"/>
      <c r="Q11" s="279"/>
      <c r="R11" s="277" t="s">
        <v>43</v>
      </c>
      <c r="S11" s="278"/>
      <c r="T11" s="279"/>
      <c r="U11" s="65"/>
      <c r="V11" s="277" t="s">
        <v>43</v>
      </c>
      <c r="W11" s="278"/>
      <c r="X11" s="279"/>
      <c r="Y11" s="277" t="s">
        <v>43</v>
      </c>
      <c r="Z11" s="278"/>
      <c r="AA11" s="279"/>
      <c r="AB11" s="277" t="s">
        <v>43</v>
      </c>
      <c r="AC11" s="278"/>
      <c r="AD11" s="279"/>
      <c r="AE11" s="277" t="s">
        <v>43</v>
      </c>
      <c r="AF11" s="278"/>
      <c r="AG11" s="279"/>
      <c r="AH11" s="277" t="s">
        <v>43</v>
      </c>
      <c r="AI11" s="278"/>
      <c r="AJ11" s="279"/>
      <c r="AK11" s="70"/>
      <c r="AL11" s="277" t="s">
        <v>43</v>
      </c>
      <c r="AM11" s="278"/>
      <c r="AN11" s="279"/>
      <c r="AO11" s="48"/>
      <c r="AP11" s="48"/>
      <c r="AQ11" s="48"/>
      <c r="AR11" s="48"/>
      <c r="AS11" s="48"/>
      <c r="AT11" s="48"/>
      <c r="AU11" s="277" t="s">
        <v>43</v>
      </c>
      <c r="AV11" s="278"/>
      <c r="AW11" s="279"/>
      <c r="AY11" s="48"/>
      <c r="AZ11" s="48"/>
      <c r="BA11" s="48"/>
    </row>
    <row r="12" spans="2:53" s="41" customFormat="1" ht="15.75" customHeight="1">
      <c r="B12" s="73" t="s">
        <v>44</v>
      </c>
      <c r="C12" s="74"/>
      <c r="D12" s="91" t="s">
        <v>45</v>
      </c>
      <c r="E12" s="75"/>
      <c r="F12" s="76"/>
      <c r="G12" s="91" t="s">
        <v>45</v>
      </c>
      <c r="H12" s="75"/>
      <c r="I12" s="76"/>
      <c r="J12" s="91" t="s">
        <v>45</v>
      </c>
      <c r="K12" s="75"/>
      <c r="L12" s="76"/>
      <c r="M12" s="91" t="s">
        <v>45</v>
      </c>
      <c r="N12" s="75"/>
      <c r="O12" s="76"/>
      <c r="P12" s="91" t="s">
        <v>45</v>
      </c>
      <c r="Q12" s="75"/>
      <c r="R12" s="76"/>
      <c r="S12" s="91" t="s">
        <v>45</v>
      </c>
      <c r="T12" s="75"/>
      <c r="U12" s="66"/>
      <c r="V12" s="74"/>
      <c r="W12" s="91" t="s">
        <v>45</v>
      </c>
      <c r="X12" s="75"/>
      <c r="Y12" s="76"/>
      <c r="Z12" s="91" t="s">
        <v>45</v>
      </c>
      <c r="AA12" s="75"/>
      <c r="AB12" s="76"/>
      <c r="AC12" s="91" t="s">
        <v>45</v>
      </c>
      <c r="AD12" s="75"/>
      <c r="AE12" s="76"/>
      <c r="AF12" s="91" t="s">
        <v>45</v>
      </c>
      <c r="AG12" s="75"/>
      <c r="AH12" s="76"/>
      <c r="AI12" s="91" t="s">
        <v>45</v>
      </c>
      <c r="AJ12" s="75"/>
      <c r="AK12" s="71"/>
      <c r="AL12" s="74"/>
      <c r="AM12" s="91" t="s">
        <v>45</v>
      </c>
      <c r="AN12" s="75"/>
      <c r="AO12" s="76"/>
      <c r="AP12" s="91" t="s">
        <v>45</v>
      </c>
      <c r="AQ12" s="75"/>
      <c r="AR12" s="76"/>
      <c r="AS12" s="91" t="s">
        <v>45</v>
      </c>
      <c r="AT12" s="75"/>
      <c r="AU12" s="76"/>
      <c r="AV12" s="91" t="s">
        <v>45</v>
      </c>
      <c r="AW12" s="75"/>
      <c r="AY12" s="76"/>
      <c r="AZ12" s="91" t="s">
        <v>45</v>
      </c>
      <c r="BA12" s="75"/>
    </row>
    <row r="13" spans="2:53" s="41" customFormat="1" ht="15.75" customHeight="1">
      <c r="B13" s="77" t="s">
        <v>46</v>
      </c>
      <c r="C13" s="78"/>
      <c r="D13" s="92" t="s">
        <v>45</v>
      </c>
      <c r="E13" s="79"/>
      <c r="F13" s="80"/>
      <c r="G13" s="92" t="s">
        <v>45</v>
      </c>
      <c r="H13" s="79"/>
      <c r="I13" s="80"/>
      <c r="J13" s="92" t="s">
        <v>45</v>
      </c>
      <c r="K13" s="79"/>
      <c r="L13" s="80"/>
      <c r="M13" s="92" t="s">
        <v>45</v>
      </c>
      <c r="N13" s="79"/>
      <c r="O13" s="80"/>
      <c r="P13" s="92" t="s">
        <v>45</v>
      </c>
      <c r="Q13" s="79"/>
      <c r="R13" s="80"/>
      <c r="S13" s="92" t="s">
        <v>45</v>
      </c>
      <c r="T13" s="79"/>
      <c r="U13" s="66"/>
      <c r="V13" s="78"/>
      <c r="W13" s="92" t="s">
        <v>45</v>
      </c>
      <c r="X13" s="79"/>
      <c r="Y13" s="80"/>
      <c r="Z13" s="92" t="s">
        <v>45</v>
      </c>
      <c r="AA13" s="79"/>
      <c r="AB13" s="80"/>
      <c r="AC13" s="92" t="s">
        <v>45</v>
      </c>
      <c r="AD13" s="79"/>
      <c r="AE13" s="80"/>
      <c r="AF13" s="92" t="s">
        <v>45</v>
      </c>
      <c r="AG13" s="79"/>
      <c r="AH13" s="80"/>
      <c r="AI13" s="92" t="s">
        <v>45</v>
      </c>
      <c r="AJ13" s="79"/>
      <c r="AK13" s="71"/>
      <c r="AL13" s="78"/>
      <c r="AM13" s="92" t="s">
        <v>45</v>
      </c>
      <c r="AN13" s="79"/>
      <c r="AO13" s="80"/>
      <c r="AP13" s="92" t="s">
        <v>45</v>
      </c>
      <c r="AQ13" s="79"/>
      <c r="AR13" s="80"/>
      <c r="AS13" s="92" t="s">
        <v>45</v>
      </c>
      <c r="AT13" s="79"/>
      <c r="AU13" s="80"/>
      <c r="AV13" s="92" t="s">
        <v>45</v>
      </c>
      <c r="AW13" s="79"/>
      <c r="AY13" s="80"/>
      <c r="AZ13" s="92" t="s">
        <v>45</v>
      </c>
      <c r="BA13" s="79"/>
    </row>
    <row r="14" spans="2:53" s="41" customFormat="1" ht="15.75" customHeight="1">
      <c r="B14" s="77" t="s">
        <v>47</v>
      </c>
      <c r="C14" s="78"/>
      <c r="D14" s="92" t="s">
        <v>45</v>
      </c>
      <c r="E14" s="79"/>
      <c r="F14" s="80"/>
      <c r="G14" s="92" t="s">
        <v>45</v>
      </c>
      <c r="H14" s="79"/>
      <c r="I14" s="80"/>
      <c r="J14" s="92" t="s">
        <v>45</v>
      </c>
      <c r="K14" s="79"/>
      <c r="L14" s="80"/>
      <c r="M14" s="92" t="s">
        <v>45</v>
      </c>
      <c r="N14" s="79"/>
      <c r="O14" s="80"/>
      <c r="P14" s="92" t="s">
        <v>45</v>
      </c>
      <c r="Q14" s="79"/>
      <c r="R14" s="80"/>
      <c r="S14" s="92" t="s">
        <v>45</v>
      </c>
      <c r="T14" s="79"/>
      <c r="U14" s="66"/>
      <c r="V14" s="78"/>
      <c r="W14" s="92" t="s">
        <v>45</v>
      </c>
      <c r="X14" s="79"/>
      <c r="Y14" s="80"/>
      <c r="Z14" s="92" t="s">
        <v>45</v>
      </c>
      <c r="AA14" s="79"/>
      <c r="AB14" s="80"/>
      <c r="AC14" s="92" t="s">
        <v>45</v>
      </c>
      <c r="AD14" s="79"/>
      <c r="AE14" s="80"/>
      <c r="AF14" s="92" t="s">
        <v>45</v>
      </c>
      <c r="AG14" s="79"/>
      <c r="AH14" s="80"/>
      <c r="AI14" s="92" t="s">
        <v>45</v>
      </c>
      <c r="AJ14" s="79"/>
      <c r="AK14" s="71"/>
      <c r="AL14" s="78"/>
      <c r="AM14" s="92" t="s">
        <v>45</v>
      </c>
      <c r="AN14" s="79"/>
      <c r="AO14" s="80"/>
      <c r="AP14" s="92" t="s">
        <v>45</v>
      </c>
      <c r="AQ14" s="79"/>
      <c r="AR14" s="80"/>
      <c r="AS14" s="92" t="s">
        <v>45</v>
      </c>
      <c r="AT14" s="79"/>
      <c r="AU14" s="80"/>
      <c r="AV14" s="92" t="s">
        <v>45</v>
      </c>
      <c r="AW14" s="79"/>
      <c r="AY14" s="80"/>
      <c r="AZ14" s="92" t="s">
        <v>45</v>
      </c>
      <c r="BA14" s="79"/>
    </row>
    <row r="15" spans="2:53" s="41" customFormat="1" ht="15.75" customHeight="1">
      <c r="B15" s="77" t="s">
        <v>48</v>
      </c>
      <c r="C15" s="78"/>
      <c r="D15" s="92" t="s">
        <v>45</v>
      </c>
      <c r="E15" s="79"/>
      <c r="F15" s="80"/>
      <c r="G15" s="92" t="s">
        <v>45</v>
      </c>
      <c r="H15" s="79"/>
      <c r="I15" s="80"/>
      <c r="J15" s="92" t="s">
        <v>45</v>
      </c>
      <c r="K15" s="79"/>
      <c r="L15" s="80"/>
      <c r="M15" s="92" t="s">
        <v>45</v>
      </c>
      <c r="N15" s="79"/>
      <c r="O15" s="80"/>
      <c r="P15" s="92" t="s">
        <v>45</v>
      </c>
      <c r="Q15" s="79"/>
      <c r="R15" s="80"/>
      <c r="S15" s="92" t="s">
        <v>45</v>
      </c>
      <c r="T15" s="79"/>
      <c r="U15" s="66"/>
      <c r="V15" s="78"/>
      <c r="W15" s="92" t="s">
        <v>45</v>
      </c>
      <c r="X15" s="79"/>
      <c r="Y15" s="80"/>
      <c r="Z15" s="92" t="s">
        <v>45</v>
      </c>
      <c r="AA15" s="79"/>
      <c r="AB15" s="80"/>
      <c r="AC15" s="92" t="s">
        <v>45</v>
      </c>
      <c r="AD15" s="79"/>
      <c r="AE15" s="80"/>
      <c r="AF15" s="92" t="s">
        <v>45</v>
      </c>
      <c r="AG15" s="79"/>
      <c r="AH15" s="80"/>
      <c r="AI15" s="92" t="s">
        <v>45</v>
      </c>
      <c r="AJ15" s="79"/>
      <c r="AK15" s="71"/>
      <c r="AL15" s="78"/>
      <c r="AM15" s="92" t="s">
        <v>45</v>
      </c>
      <c r="AN15" s="79"/>
      <c r="AO15" s="80"/>
      <c r="AP15" s="92" t="s">
        <v>45</v>
      </c>
      <c r="AQ15" s="79"/>
      <c r="AR15" s="80"/>
      <c r="AS15" s="92" t="s">
        <v>45</v>
      </c>
      <c r="AT15" s="79"/>
      <c r="AU15" s="80"/>
      <c r="AV15" s="92" t="s">
        <v>45</v>
      </c>
      <c r="AW15" s="79"/>
      <c r="AY15" s="80"/>
      <c r="AZ15" s="92" t="s">
        <v>45</v>
      </c>
      <c r="BA15" s="79"/>
    </row>
    <row r="16" spans="2:53" s="41" customFormat="1" ht="21" customHeight="1">
      <c r="B16" s="81" t="s">
        <v>49</v>
      </c>
      <c r="C16" s="82"/>
      <c r="D16" s="93" t="s">
        <v>45</v>
      </c>
      <c r="E16" s="79"/>
      <c r="F16" s="83"/>
      <c r="G16" s="93" t="s">
        <v>45</v>
      </c>
      <c r="H16" s="79"/>
      <c r="I16" s="83"/>
      <c r="J16" s="93" t="s">
        <v>45</v>
      </c>
      <c r="K16" s="79"/>
      <c r="L16" s="83"/>
      <c r="M16" s="93" t="s">
        <v>45</v>
      </c>
      <c r="N16" s="79"/>
      <c r="O16" s="83"/>
      <c r="P16" s="93" t="s">
        <v>45</v>
      </c>
      <c r="Q16" s="79"/>
      <c r="R16" s="83"/>
      <c r="S16" s="93" t="s">
        <v>45</v>
      </c>
      <c r="T16" s="79"/>
      <c r="U16" s="66"/>
      <c r="V16" s="82"/>
      <c r="W16" s="93" t="s">
        <v>45</v>
      </c>
      <c r="X16" s="79"/>
      <c r="Y16" s="83"/>
      <c r="Z16" s="93" t="s">
        <v>45</v>
      </c>
      <c r="AA16" s="79"/>
      <c r="AB16" s="83"/>
      <c r="AC16" s="93" t="s">
        <v>45</v>
      </c>
      <c r="AD16" s="79"/>
      <c r="AE16" s="83"/>
      <c r="AF16" s="93" t="s">
        <v>45</v>
      </c>
      <c r="AG16" s="79"/>
      <c r="AH16" s="83"/>
      <c r="AI16" s="93" t="s">
        <v>45</v>
      </c>
      <c r="AJ16" s="79"/>
      <c r="AK16" s="71"/>
      <c r="AL16" s="82"/>
      <c r="AM16" s="93" t="s">
        <v>45</v>
      </c>
      <c r="AN16" s="79"/>
      <c r="AO16" s="83"/>
      <c r="AP16" s="93" t="s">
        <v>45</v>
      </c>
      <c r="AQ16" s="79"/>
      <c r="AR16" s="83"/>
      <c r="AS16" s="93" t="s">
        <v>45</v>
      </c>
      <c r="AT16" s="79"/>
      <c r="AU16" s="83"/>
      <c r="AV16" s="93" t="s">
        <v>45</v>
      </c>
      <c r="AW16" s="79"/>
      <c r="AY16" s="83"/>
      <c r="AZ16" s="93" t="s">
        <v>45</v>
      </c>
      <c r="BA16" s="79"/>
    </row>
    <row r="17" spans="2:53" s="41" customFormat="1" ht="15.75" customHeight="1">
      <c r="B17" s="77" t="s">
        <v>50</v>
      </c>
      <c r="C17" s="78"/>
      <c r="D17" s="92" t="s">
        <v>45</v>
      </c>
      <c r="E17" s="79"/>
      <c r="F17" s="80"/>
      <c r="G17" s="92" t="s">
        <v>45</v>
      </c>
      <c r="H17" s="79"/>
      <c r="I17" s="80"/>
      <c r="J17" s="92" t="s">
        <v>45</v>
      </c>
      <c r="K17" s="79"/>
      <c r="L17" s="80"/>
      <c r="M17" s="92" t="s">
        <v>45</v>
      </c>
      <c r="N17" s="79"/>
      <c r="O17" s="80"/>
      <c r="P17" s="92" t="s">
        <v>45</v>
      </c>
      <c r="Q17" s="79"/>
      <c r="R17" s="80"/>
      <c r="S17" s="92" t="s">
        <v>45</v>
      </c>
      <c r="T17" s="79"/>
      <c r="U17" s="66"/>
      <c r="V17" s="78"/>
      <c r="W17" s="92" t="s">
        <v>45</v>
      </c>
      <c r="X17" s="79"/>
      <c r="Y17" s="80"/>
      <c r="Z17" s="92" t="s">
        <v>45</v>
      </c>
      <c r="AA17" s="79"/>
      <c r="AB17" s="80"/>
      <c r="AC17" s="92" t="s">
        <v>45</v>
      </c>
      <c r="AD17" s="79"/>
      <c r="AE17" s="80"/>
      <c r="AF17" s="92" t="s">
        <v>45</v>
      </c>
      <c r="AG17" s="79"/>
      <c r="AH17" s="80"/>
      <c r="AI17" s="92" t="s">
        <v>45</v>
      </c>
      <c r="AJ17" s="79"/>
      <c r="AK17" s="71"/>
      <c r="AL17" s="78"/>
      <c r="AM17" s="92" t="s">
        <v>45</v>
      </c>
      <c r="AN17" s="79"/>
      <c r="AO17" s="80"/>
      <c r="AP17" s="92" t="s">
        <v>45</v>
      </c>
      <c r="AQ17" s="79"/>
      <c r="AR17" s="80"/>
      <c r="AS17" s="92" t="s">
        <v>45</v>
      </c>
      <c r="AT17" s="79"/>
      <c r="AU17" s="80"/>
      <c r="AV17" s="92" t="s">
        <v>45</v>
      </c>
      <c r="AW17" s="79"/>
      <c r="AY17" s="80"/>
      <c r="AZ17" s="92" t="s">
        <v>45</v>
      </c>
      <c r="BA17" s="79"/>
    </row>
    <row r="18" spans="2:53" s="41" customFormat="1" ht="15.75" customHeight="1">
      <c r="B18" s="84" t="s">
        <v>51</v>
      </c>
      <c r="C18" s="78"/>
      <c r="D18" s="92" t="s">
        <v>45</v>
      </c>
      <c r="E18" s="79"/>
      <c r="F18" s="80"/>
      <c r="G18" s="92" t="s">
        <v>45</v>
      </c>
      <c r="H18" s="79"/>
      <c r="I18" s="80"/>
      <c r="J18" s="92" t="s">
        <v>45</v>
      </c>
      <c r="K18" s="79"/>
      <c r="L18" s="80"/>
      <c r="M18" s="92" t="s">
        <v>45</v>
      </c>
      <c r="N18" s="79"/>
      <c r="O18" s="80"/>
      <c r="P18" s="92" t="s">
        <v>45</v>
      </c>
      <c r="Q18" s="79"/>
      <c r="R18" s="80"/>
      <c r="S18" s="92" t="s">
        <v>45</v>
      </c>
      <c r="T18" s="79"/>
      <c r="U18" s="66"/>
      <c r="V18" s="78"/>
      <c r="W18" s="92" t="s">
        <v>45</v>
      </c>
      <c r="X18" s="79"/>
      <c r="Y18" s="80"/>
      <c r="Z18" s="92" t="s">
        <v>45</v>
      </c>
      <c r="AA18" s="79"/>
      <c r="AB18" s="80"/>
      <c r="AC18" s="92" t="s">
        <v>45</v>
      </c>
      <c r="AD18" s="79"/>
      <c r="AE18" s="80"/>
      <c r="AF18" s="92" t="s">
        <v>45</v>
      </c>
      <c r="AG18" s="79"/>
      <c r="AH18" s="80"/>
      <c r="AI18" s="92" t="s">
        <v>45</v>
      </c>
      <c r="AJ18" s="79"/>
      <c r="AK18" s="71"/>
      <c r="AL18" s="78"/>
      <c r="AM18" s="92" t="s">
        <v>45</v>
      </c>
      <c r="AN18" s="79"/>
      <c r="AO18" s="80"/>
      <c r="AP18" s="92" t="s">
        <v>45</v>
      </c>
      <c r="AQ18" s="79"/>
      <c r="AR18" s="80"/>
      <c r="AS18" s="92" t="s">
        <v>45</v>
      </c>
      <c r="AT18" s="79"/>
      <c r="AU18" s="80"/>
      <c r="AV18" s="92" t="s">
        <v>45</v>
      </c>
      <c r="AW18" s="79"/>
      <c r="AY18" s="80"/>
      <c r="AZ18" s="92" t="s">
        <v>45</v>
      </c>
      <c r="BA18" s="79"/>
    </row>
    <row r="19" spans="2:53" s="41" customFormat="1" ht="15.75" customHeight="1">
      <c r="B19" s="84" t="s">
        <v>51</v>
      </c>
      <c r="C19" s="78"/>
      <c r="D19" s="92" t="s">
        <v>45</v>
      </c>
      <c r="E19" s="79"/>
      <c r="F19" s="80"/>
      <c r="G19" s="92" t="s">
        <v>45</v>
      </c>
      <c r="H19" s="79"/>
      <c r="I19" s="80"/>
      <c r="J19" s="92" t="s">
        <v>45</v>
      </c>
      <c r="K19" s="79"/>
      <c r="L19" s="80"/>
      <c r="M19" s="92" t="s">
        <v>45</v>
      </c>
      <c r="N19" s="79"/>
      <c r="O19" s="80"/>
      <c r="P19" s="92" t="s">
        <v>45</v>
      </c>
      <c r="Q19" s="79"/>
      <c r="R19" s="80"/>
      <c r="S19" s="92" t="s">
        <v>45</v>
      </c>
      <c r="T19" s="79"/>
      <c r="U19" s="66"/>
      <c r="V19" s="78"/>
      <c r="W19" s="92" t="s">
        <v>45</v>
      </c>
      <c r="X19" s="79"/>
      <c r="Y19" s="80"/>
      <c r="Z19" s="92" t="s">
        <v>45</v>
      </c>
      <c r="AA19" s="79"/>
      <c r="AB19" s="80"/>
      <c r="AC19" s="92" t="s">
        <v>45</v>
      </c>
      <c r="AD19" s="79"/>
      <c r="AE19" s="80"/>
      <c r="AF19" s="92" t="s">
        <v>45</v>
      </c>
      <c r="AG19" s="79"/>
      <c r="AH19" s="80"/>
      <c r="AI19" s="92" t="s">
        <v>45</v>
      </c>
      <c r="AJ19" s="79"/>
      <c r="AK19" s="71"/>
      <c r="AL19" s="78"/>
      <c r="AM19" s="92" t="s">
        <v>45</v>
      </c>
      <c r="AN19" s="79"/>
      <c r="AO19" s="80"/>
      <c r="AP19" s="92" t="s">
        <v>45</v>
      </c>
      <c r="AQ19" s="79"/>
      <c r="AR19" s="80"/>
      <c r="AS19" s="92" t="s">
        <v>45</v>
      </c>
      <c r="AT19" s="79"/>
      <c r="AU19" s="80"/>
      <c r="AV19" s="92" t="s">
        <v>45</v>
      </c>
      <c r="AW19" s="79"/>
      <c r="AY19" s="80"/>
      <c r="AZ19" s="92" t="s">
        <v>45</v>
      </c>
      <c r="BA19" s="79"/>
    </row>
    <row r="20" spans="2:53" s="41" customFormat="1" ht="15.75" customHeight="1">
      <c r="B20" s="85" t="s">
        <v>51</v>
      </c>
      <c r="C20" s="86"/>
      <c r="D20" s="94" t="s">
        <v>45</v>
      </c>
      <c r="E20" s="87"/>
      <c r="F20" s="88"/>
      <c r="G20" s="94" t="s">
        <v>45</v>
      </c>
      <c r="H20" s="87"/>
      <c r="I20" s="88"/>
      <c r="J20" s="94" t="s">
        <v>45</v>
      </c>
      <c r="K20" s="87"/>
      <c r="L20" s="88"/>
      <c r="M20" s="94" t="s">
        <v>45</v>
      </c>
      <c r="N20" s="87"/>
      <c r="O20" s="88"/>
      <c r="P20" s="94" t="s">
        <v>45</v>
      </c>
      <c r="Q20" s="87"/>
      <c r="R20" s="88"/>
      <c r="S20" s="94" t="s">
        <v>45</v>
      </c>
      <c r="T20" s="87"/>
      <c r="U20" s="66"/>
      <c r="V20" s="86"/>
      <c r="W20" s="94" t="s">
        <v>45</v>
      </c>
      <c r="X20" s="87"/>
      <c r="Y20" s="88"/>
      <c r="Z20" s="94" t="s">
        <v>45</v>
      </c>
      <c r="AA20" s="87"/>
      <c r="AB20" s="88"/>
      <c r="AC20" s="94" t="s">
        <v>45</v>
      </c>
      <c r="AD20" s="87"/>
      <c r="AE20" s="88"/>
      <c r="AF20" s="94" t="s">
        <v>45</v>
      </c>
      <c r="AG20" s="87"/>
      <c r="AH20" s="88"/>
      <c r="AI20" s="94" t="s">
        <v>45</v>
      </c>
      <c r="AJ20" s="87"/>
      <c r="AK20" s="71"/>
      <c r="AL20" s="86"/>
      <c r="AM20" s="94" t="s">
        <v>45</v>
      </c>
      <c r="AN20" s="87"/>
      <c r="AO20" s="88"/>
      <c r="AP20" s="94" t="s">
        <v>45</v>
      </c>
      <c r="AQ20" s="87"/>
      <c r="AR20" s="88"/>
      <c r="AS20" s="94" t="s">
        <v>45</v>
      </c>
      <c r="AT20" s="87"/>
      <c r="AU20" s="88"/>
      <c r="AV20" s="94" t="s">
        <v>45</v>
      </c>
      <c r="AW20" s="87"/>
      <c r="AY20" s="88"/>
      <c r="AZ20" s="94" t="s">
        <v>45</v>
      </c>
      <c r="BA20" s="87"/>
    </row>
    <row r="21" spans="2:53" s="41" customFormat="1" ht="7.5" customHeight="1">
      <c r="B21" s="56">
        <f>(SUM($E$12:$E$20)/60)+(SUM($C$12:$C$20))</f>
        <v>0</v>
      </c>
      <c r="C21" s="284">
        <f>SUM(C12:C20)*60+E21</f>
        <v>0</v>
      </c>
      <c r="D21" s="284"/>
      <c r="E21" s="55">
        <f>SUM(E12:E20)</f>
        <v>0</v>
      </c>
      <c r="F21" s="284">
        <f>SUM(F12:F20)*60+H21</f>
        <v>0</v>
      </c>
      <c r="G21" s="284"/>
      <c r="H21" s="55">
        <f>SUM(H12:H20)</f>
        <v>0</v>
      </c>
      <c r="I21" s="284">
        <f>SUM(I12:I20)*60+K21</f>
        <v>0</v>
      </c>
      <c r="J21" s="284"/>
      <c r="K21" s="55">
        <f>SUM(K12:K20)</f>
        <v>0</v>
      </c>
      <c r="L21" s="284">
        <f>SUM(L12:L20)*60+N21</f>
        <v>0</v>
      </c>
      <c r="M21" s="284"/>
      <c r="N21" s="49">
        <f>SUM(N12:N20)</f>
        <v>0</v>
      </c>
      <c r="O21" s="284">
        <f>SUM(O12:O20)*60+Q21</f>
        <v>0</v>
      </c>
      <c r="P21" s="284"/>
      <c r="Q21" s="55">
        <f>SUM(Q12:Q20)</f>
        <v>0</v>
      </c>
      <c r="R21" s="284">
        <f>SUM(R12:R20)*60+T21</f>
        <v>0</v>
      </c>
      <c r="S21" s="284"/>
      <c r="T21" s="49">
        <f>SUM(T12:T20)</f>
        <v>0</v>
      </c>
      <c r="U21" s="66"/>
      <c r="V21" s="284">
        <f>SUM(V12:V20)*60+X21</f>
        <v>0</v>
      </c>
      <c r="W21" s="284"/>
      <c r="X21" s="49">
        <f>SUM(X12:X20)</f>
        <v>0</v>
      </c>
      <c r="Y21" s="284">
        <f>SUM(Y12:Y20)*60+AA21</f>
        <v>0</v>
      </c>
      <c r="Z21" s="284"/>
      <c r="AA21" s="49">
        <f>SUM(AA12:AA20)</f>
        <v>0</v>
      </c>
      <c r="AB21" s="284">
        <f>SUM(AB12:AB20)*60+AD21</f>
        <v>0</v>
      </c>
      <c r="AC21" s="284"/>
      <c r="AD21" s="49">
        <f>SUM(AD12:AD20)</f>
        <v>0</v>
      </c>
      <c r="AE21" s="284">
        <f>SUM(AE12:AE20)*60+AG21</f>
        <v>0</v>
      </c>
      <c r="AF21" s="284"/>
      <c r="AG21" s="49">
        <f>SUM(AG12:AG20)</f>
        <v>0</v>
      </c>
      <c r="AH21" s="284">
        <f>SUM(AH12:AH20)*60+AJ21</f>
        <v>0</v>
      </c>
      <c r="AI21" s="284"/>
      <c r="AJ21" s="49">
        <f>SUM(AJ12:AJ20)</f>
        <v>0</v>
      </c>
      <c r="AK21" s="72"/>
      <c r="AL21" s="284">
        <f>SUM(AL12:AL20)*60+AN21</f>
        <v>0</v>
      </c>
      <c r="AM21" s="284"/>
      <c r="AN21" s="49">
        <f>SUM(AN12:AN20)</f>
        <v>0</v>
      </c>
      <c r="AO21" s="313"/>
      <c r="AP21" s="313"/>
      <c r="AQ21" s="313"/>
      <c r="AR21" s="313"/>
      <c r="AS21" s="313"/>
      <c r="AT21" s="313"/>
      <c r="AU21" s="284">
        <f>SUM(AU12:AU20)*60+AW21</f>
        <v>0</v>
      </c>
      <c r="AV21" s="284"/>
      <c r="AW21" s="49">
        <f>SUM(AW12:AW20)</f>
        <v>0</v>
      </c>
      <c r="AY21" s="313">
        <f>AY22/20.5</f>
        <v>0</v>
      </c>
      <c r="AZ21" s="313"/>
      <c r="BA21" s="313"/>
    </row>
    <row r="22" spans="2:53" s="42" customFormat="1" ht="18.75" customHeight="1">
      <c r="B22" s="99" t="s">
        <v>95</v>
      </c>
      <c r="C22" s="348">
        <f>(SUM($E$12:$E$20)/60)+(SUM($C$12:$C$20))</f>
        <v>0</v>
      </c>
      <c r="D22" s="308"/>
      <c r="E22" s="309"/>
      <c r="F22" s="307">
        <f>(SUM($H$12:$H$20)/60)+(SUM($F$12:$F$20))</f>
        <v>0</v>
      </c>
      <c r="G22" s="308"/>
      <c r="H22" s="309"/>
      <c r="I22" s="307">
        <f>(SUM($K$12:$K$20)/60)+(SUM($I$12:$I$20))</f>
        <v>0</v>
      </c>
      <c r="J22" s="308"/>
      <c r="K22" s="309"/>
      <c r="L22" s="307">
        <f>(SUM($N$12:$N$20)/60)+(SUM($L$12:$L$20))</f>
        <v>0</v>
      </c>
      <c r="M22" s="308"/>
      <c r="N22" s="309"/>
      <c r="O22" s="307">
        <f>(SUM(Q$12:Q$20)/60)+(SUM(O$12:O$20))</f>
        <v>0</v>
      </c>
      <c r="P22" s="308"/>
      <c r="Q22" s="309"/>
      <c r="R22" s="307">
        <f>(SUM($T$12:$T$20)/60)+(SUM($R$12:$R$20))</f>
        <v>0</v>
      </c>
      <c r="S22" s="308"/>
      <c r="T22" s="309"/>
      <c r="U22" s="65"/>
      <c r="V22" s="351">
        <f>(SUM(X$12:X$20)/60)+(SUM(V$12:V$20))</f>
        <v>0</v>
      </c>
      <c r="W22" s="286"/>
      <c r="X22" s="287"/>
      <c r="Y22" s="285">
        <f>(SUM(AA$12:AA$20)/60)+(SUM(Y$12:Y$20))</f>
        <v>0</v>
      </c>
      <c r="Z22" s="286"/>
      <c r="AA22" s="287"/>
      <c r="AB22" s="285">
        <f>(SUM(AD$12:AD$20)/60)+(SUM(AB$12:AB$20))</f>
        <v>0</v>
      </c>
      <c r="AC22" s="286"/>
      <c r="AD22" s="287"/>
      <c r="AE22" s="285">
        <f>(SUM(AG$12:AG$20)/60)+(SUM(AE$12:AE$20))</f>
        <v>0</v>
      </c>
      <c r="AF22" s="286"/>
      <c r="AG22" s="287"/>
      <c r="AH22" s="285">
        <f>(SUM(AJ$12:AJ$20)/60)+(SUM(AH$12:AH$20))</f>
        <v>0</v>
      </c>
      <c r="AI22" s="286"/>
      <c r="AJ22" s="287"/>
      <c r="AK22" s="69"/>
      <c r="AL22" s="348">
        <f>(SUM(AN$12:AN$20)/60)+(SUM(AL$12:AL$20))</f>
        <v>0</v>
      </c>
      <c r="AM22" s="308"/>
      <c r="AN22" s="309"/>
      <c r="AO22" s="307">
        <f>(SUM(AQ$12:AQ$20)/60)+(SUM(AO$12:AO$20))</f>
        <v>0</v>
      </c>
      <c r="AP22" s="308"/>
      <c r="AQ22" s="309"/>
      <c r="AR22" s="307">
        <f>(SUM(AT$12:AT$20)/60)+(SUM(AR$12:AR$20))</f>
        <v>0</v>
      </c>
      <c r="AS22" s="308"/>
      <c r="AT22" s="309"/>
      <c r="AU22" s="307">
        <f>(SUM(AW$12:AW$20)/60)+(SUM(AU$12:AU$20))</f>
        <v>0</v>
      </c>
      <c r="AV22" s="308"/>
      <c r="AW22" s="309"/>
      <c r="AY22" s="307">
        <f>(SUM(BA$12:BA$20)/60)+(SUM(AY$12:AY$20))</f>
        <v>0</v>
      </c>
      <c r="AZ22" s="308"/>
      <c r="BA22" s="309"/>
    </row>
    <row r="23" spans="2:53" s="42" customFormat="1" ht="26.25" customHeight="1" thickBot="1">
      <c r="B23" s="98"/>
      <c r="C23" s="353" t="s">
        <v>53</v>
      </c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67"/>
      <c r="V23" s="354" t="s">
        <v>54</v>
      </c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69"/>
      <c r="AL23" s="288" t="s">
        <v>54</v>
      </c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</row>
    <row r="24" spans="2:53" s="41" customFormat="1" ht="14.25" customHeight="1" thickBot="1">
      <c r="B24" s="57" t="s">
        <v>55</v>
      </c>
      <c r="C24" s="50"/>
      <c r="D24" s="95" t="s">
        <v>45</v>
      </c>
      <c r="E24" s="46"/>
      <c r="F24" s="47"/>
      <c r="G24" s="95" t="s">
        <v>45</v>
      </c>
      <c r="H24" s="46"/>
      <c r="I24" s="47"/>
      <c r="J24" s="95" t="s">
        <v>45</v>
      </c>
      <c r="K24" s="46"/>
      <c r="L24" s="47"/>
      <c r="M24" s="95" t="s">
        <v>45</v>
      </c>
      <c r="N24" s="46"/>
      <c r="O24" s="47"/>
      <c r="P24" s="95" t="s">
        <v>45</v>
      </c>
      <c r="Q24" s="46"/>
      <c r="R24" s="47"/>
      <c r="S24" s="95" t="s">
        <v>45</v>
      </c>
      <c r="T24" s="46"/>
      <c r="U24" s="68"/>
      <c r="V24" s="50"/>
      <c r="W24" s="95" t="s">
        <v>45</v>
      </c>
      <c r="X24" s="46"/>
      <c r="Y24" s="47"/>
      <c r="Z24" s="95" t="s">
        <v>45</v>
      </c>
      <c r="AA24" s="46"/>
      <c r="AB24" s="47"/>
      <c r="AC24" s="95" t="s">
        <v>45</v>
      </c>
      <c r="AD24" s="46"/>
      <c r="AE24" s="47"/>
      <c r="AF24" s="95" t="s">
        <v>45</v>
      </c>
      <c r="AG24" s="46"/>
      <c r="AH24" s="47"/>
      <c r="AI24" s="95" t="s">
        <v>45</v>
      </c>
      <c r="AJ24" s="46"/>
      <c r="AK24" s="72"/>
      <c r="AL24" s="108"/>
      <c r="AM24" s="114" t="s">
        <v>45</v>
      </c>
      <c r="AN24" s="109"/>
      <c r="AO24" s="432">
        <v>1</v>
      </c>
      <c r="AP24" s="433"/>
      <c r="AQ24" s="433"/>
      <c r="AR24" s="130" t="s">
        <v>45</v>
      </c>
      <c r="AS24" s="434">
        <v>30</v>
      </c>
      <c r="AT24" s="435"/>
      <c r="AU24" s="100"/>
      <c r="AV24" s="118" t="s">
        <v>45</v>
      </c>
      <c r="AW24" s="119"/>
      <c r="AY24" s="50">
        <v>1</v>
      </c>
      <c r="AZ24" s="95" t="s">
        <v>45</v>
      </c>
      <c r="BA24" s="46">
        <v>30</v>
      </c>
    </row>
    <row r="25" spans="2:53" s="41" customFormat="1" ht="14.25" customHeight="1" thickBot="1">
      <c r="B25" s="58" t="s">
        <v>96</v>
      </c>
      <c r="C25" s="151"/>
      <c r="D25" s="137" t="s">
        <v>45</v>
      </c>
      <c r="E25" s="152"/>
      <c r="F25" s="153"/>
      <c r="G25" s="137" t="s">
        <v>45</v>
      </c>
      <c r="H25" s="152"/>
      <c r="I25" s="153"/>
      <c r="J25" s="137" t="s">
        <v>45</v>
      </c>
      <c r="K25" s="152"/>
      <c r="L25" s="153"/>
      <c r="M25" s="137" t="s">
        <v>45</v>
      </c>
      <c r="N25" s="152"/>
      <c r="O25" s="151"/>
      <c r="P25" s="137" t="s">
        <v>45</v>
      </c>
      <c r="Q25" s="152"/>
      <c r="R25" s="153"/>
      <c r="S25" s="137" t="s">
        <v>45</v>
      </c>
      <c r="T25" s="152"/>
      <c r="U25" s="68"/>
      <c r="V25" s="153"/>
      <c r="W25" s="125" t="s">
        <v>45</v>
      </c>
      <c r="X25" s="152"/>
      <c r="Y25" s="153"/>
      <c r="Z25" s="125" t="s">
        <v>45</v>
      </c>
      <c r="AA25" s="152"/>
      <c r="AB25" s="153"/>
      <c r="AC25" s="125" t="s">
        <v>45</v>
      </c>
      <c r="AD25" s="152"/>
      <c r="AE25" s="153"/>
      <c r="AF25" s="125" t="s">
        <v>45</v>
      </c>
      <c r="AG25" s="152"/>
      <c r="AH25" s="153"/>
      <c r="AI25" s="125" t="s">
        <v>45</v>
      </c>
      <c r="AJ25" s="152"/>
      <c r="AK25" s="72"/>
      <c r="AL25" s="101"/>
      <c r="AM25" s="102"/>
      <c r="AN25" s="103"/>
      <c r="AO25" s="104"/>
      <c r="AP25" s="105"/>
      <c r="AQ25" s="106"/>
      <c r="AR25" s="104"/>
      <c r="AS25" s="105"/>
      <c r="AT25" s="107"/>
      <c r="AU25" s="120">
        <v>1</v>
      </c>
      <c r="AV25" s="121" t="s">
        <v>45</v>
      </c>
      <c r="AW25" s="122">
        <v>30</v>
      </c>
      <c r="AY25" s="436" t="s">
        <v>97</v>
      </c>
      <c r="AZ25" s="437"/>
      <c r="BA25" s="438"/>
    </row>
    <row r="26" spans="2:53" s="41" customFormat="1" ht="14.25" customHeight="1" thickBot="1">
      <c r="B26" s="58" t="s">
        <v>56</v>
      </c>
      <c r="C26" s="51"/>
      <c r="D26" s="96" t="s">
        <v>45</v>
      </c>
      <c r="E26" s="45"/>
      <c r="F26" s="44"/>
      <c r="G26" s="96" t="s">
        <v>45</v>
      </c>
      <c r="H26" s="45"/>
      <c r="I26" s="44"/>
      <c r="J26" s="96" t="s">
        <v>45</v>
      </c>
      <c r="K26" s="45"/>
      <c r="L26" s="44"/>
      <c r="M26" s="96" t="s">
        <v>45</v>
      </c>
      <c r="N26" s="45"/>
      <c r="O26" s="44"/>
      <c r="P26" s="96" t="s">
        <v>45</v>
      </c>
      <c r="Q26" s="45"/>
      <c r="R26" s="44"/>
      <c r="S26" s="96" t="s">
        <v>45</v>
      </c>
      <c r="T26" s="45"/>
      <c r="U26" s="68"/>
      <c r="V26" s="51"/>
      <c r="W26" s="96" t="s">
        <v>45</v>
      </c>
      <c r="X26" s="45"/>
      <c r="Y26" s="44"/>
      <c r="Z26" s="96" t="s">
        <v>45</v>
      </c>
      <c r="AA26" s="45"/>
      <c r="AB26" s="44"/>
      <c r="AC26" s="96" t="s">
        <v>45</v>
      </c>
      <c r="AD26" s="45"/>
      <c r="AE26" s="44"/>
      <c r="AF26" s="96" t="s">
        <v>45</v>
      </c>
      <c r="AG26" s="45"/>
      <c r="AH26" s="44"/>
      <c r="AI26" s="96" t="s">
        <v>45</v>
      </c>
      <c r="AJ26" s="45"/>
      <c r="AK26" s="72"/>
      <c r="AL26" s="439"/>
      <c r="AM26" s="440"/>
      <c r="AN26" s="440"/>
      <c r="AO26" s="115" t="s">
        <v>45</v>
      </c>
      <c r="AP26" s="441"/>
      <c r="AQ26" s="442"/>
      <c r="AR26" s="443"/>
      <c r="AS26" s="444"/>
      <c r="AT26" s="444"/>
      <c r="AU26" s="123" t="s">
        <v>45</v>
      </c>
      <c r="AV26" s="445"/>
      <c r="AW26" s="446"/>
      <c r="AY26" s="317"/>
      <c r="AZ26" s="318"/>
      <c r="BA26" s="319"/>
    </row>
    <row r="27" spans="2:53" s="41" customFormat="1" ht="14.25" customHeight="1" thickBot="1">
      <c r="B27" s="58" t="s">
        <v>98</v>
      </c>
      <c r="C27" s="151"/>
      <c r="D27" s="137" t="s">
        <v>45</v>
      </c>
      <c r="E27" s="152"/>
      <c r="F27" s="153"/>
      <c r="G27" s="137" t="s">
        <v>45</v>
      </c>
      <c r="H27" s="152"/>
      <c r="I27" s="153"/>
      <c r="J27" s="137" t="s">
        <v>45</v>
      </c>
      <c r="K27" s="152"/>
      <c r="L27" s="153"/>
      <c r="M27" s="137" t="s">
        <v>45</v>
      </c>
      <c r="N27" s="152"/>
      <c r="O27" s="151"/>
      <c r="P27" s="137" t="s">
        <v>45</v>
      </c>
      <c r="Q27" s="152"/>
      <c r="R27" s="153"/>
      <c r="S27" s="137" t="s">
        <v>45</v>
      </c>
      <c r="T27" s="152"/>
      <c r="U27" s="68"/>
      <c r="V27" s="51"/>
      <c r="W27" s="96" t="s">
        <v>45</v>
      </c>
      <c r="X27" s="45"/>
      <c r="Y27" s="44"/>
      <c r="Z27" s="96" t="s">
        <v>45</v>
      </c>
      <c r="AA27" s="45"/>
      <c r="AB27" s="44"/>
      <c r="AC27" s="96" t="s">
        <v>45</v>
      </c>
      <c r="AD27" s="45"/>
      <c r="AE27" s="44"/>
      <c r="AF27" s="96" t="s">
        <v>45</v>
      </c>
      <c r="AG27" s="45"/>
      <c r="AH27" s="44"/>
      <c r="AI27" s="96" t="s">
        <v>45</v>
      </c>
      <c r="AJ27" s="45"/>
      <c r="AK27" s="72"/>
      <c r="AL27" s="439"/>
      <c r="AM27" s="440"/>
      <c r="AN27" s="440"/>
      <c r="AO27" s="115" t="s">
        <v>45</v>
      </c>
      <c r="AP27" s="441"/>
      <c r="AQ27" s="442"/>
      <c r="AR27" s="443"/>
      <c r="AS27" s="444"/>
      <c r="AT27" s="444"/>
      <c r="AU27" s="123" t="s">
        <v>45</v>
      </c>
      <c r="AV27" s="445"/>
      <c r="AW27" s="446"/>
      <c r="AY27" s="317"/>
      <c r="AZ27" s="318"/>
      <c r="BA27" s="319"/>
    </row>
    <row r="28" spans="2:53" s="41" customFormat="1" ht="14.25" customHeight="1">
      <c r="B28" s="154" t="s">
        <v>99</v>
      </c>
      <c r="C28" s="51"/>
      <c r="D28" s="96" t="s">
        <v>45</v>
      </c>
      <c r="E28" s="45"/>
      <c r="F28" s="44"/>
      <c r="G28" s="96" t="s">
        <v>45</v>
      </c>
      <c r="H28" s="45"/>
      <c r="I28" s="44"/>
      <c r="J28" s="96" t="s">
        <v>45</v>
      </c>
      <c r="K28" s="45"/>
      <c r="L28" s="44"/>
      <c r="M28" s="96" t="s">
        <v>45</v>
      </c>
      <c r="N28" s="45"/>
      <c r="O28" s="44"/>
      <c r="P28" s="96" t="s">
        <v>45</v>
      </c>
      <c r="Q28" s="45"/>
      <c r="R28" s="44"/>
      <c r="S28" s="96" t="s">
        <v>45</v>
      </c>
      <c r="T28" s="45"/>
      <c r="U28" s="68"/>
      <c r="V28" s="51"/>
      <c r="W28" s="96" t="s">
        <v>45</v>
      </c>
      <c r="X28" s="45"/>
      <c r="Y28" s="44"/>
      <c r="Z28" s="96" t="s">
        <v>45</v>
      </c>
      <c r="AA28" s="45"/>
      <c r="AB28" s="44"/>
      <c r="AC28" s="96" t="s">
        <v>45</v>
      </c>
      <c r="AD28" s="45"/>
      <c r="AE28" s="44"/>
      <c r="AF28" s="96" t="s">
        <v>45</v>
      </c>
      <c r="AG28" s="45"/>
      <c r="AH28" s="44"/>
      <c r="AI28" s="96" t="s">
        <v>45</v>
      </c>
      <c r="AJ28" s="45"/>
      <c r="AK28" s="72"/>
      <c r="AL28" s="110"/>
      <c r="AM28" s="116" t="s">
        <v>45</v>
      </c>
      <c r="AN28" s="111"/>
      <c r="AO28" s="133"/>
      <c r="AP28" s="131" t="s">
        <v>45</v>
      </c>
      <c r="AQ28" s="132"/>
      <c r="AR28" s="133"/>
      <c r="AS28" s="131" t="s">
        <v>45</v>
      </c>
      <c r="AT28" s="132"/>
      <c r="AU28" s="124"/>
      <c r="AV28" s="125" t="s">
        <v>45</v>
      </c>
      <c r="AW28" s="126"/>
      <c r="AY28" s="317"/>
      <c r="AZ28" s="318"/>
      <c r="BA28" s="319"/>
    </row>
    <row r="29" spans="2:53" s="41" customFormat="1" ht="14.25" customHeight="1">
      <c r="B29" s="64"/>
      <c r="C29" s="52"/>
      <c r="D29" s="97" t="s">
        <v>45</v>
      </c>
      <c r="E29" s="53"/>
      <c r="F29" s="54"/>
      <c r="G29" s="97" t="s">
        <v>45</v>
      </c>
      <c r="H29" s="53"/>
      <c r="I29" s="54"/>
      <c r="J29" s="97" t="s">
        <v>45</v>
      </c>
      <c r="K29" s="53"/>
      <c r="L29" s="54"/>
      <c r="M29" s="97" t="s">
        <v>45</v>
      </c>
      <c r="N29" s="53"/>
      <c r="O29" s="54"/>
      <c r="P29" s="97" t="s">
        <v>45</v>
      </c>
      <c r="Q29" s="53"/>
      <c r="R29" s="54"/>
      <c r="S29" s="97" t="s">
        <v>45</v>
      </c>
      <c r="T29" s="53"/>
      <c r="U29" s="68"/>
      <c r="V29" s="52"/>
      <c r="W29" s="97" t="s">
        <v>45</v>
      </c>
      <c r="X29" s="53"/>
      <c r="Y29" s="54"/>
      <c r="Z29" s="97" t="s">
        <v>45</v>
      </c>
      <c r="AA29" s="53"/>
      <c r="AB29" s="54"/>
      <c r="AC29" s="97" t="s">
        <v>45</v>
      </c>
      <c r="AD29" s="53"/>
      <c r="AE29" s="54"/>
      <c r="AF29" s="97" t="s">
        <v>45</v>
      </c>
      <c r="AG29" s="53"/>
      <c r="AH29" s="54"/>
      <c r="AI29" s="97" t="s">
        <v>45</v>
      </c>
      <c r="AJ29" s="53"/>
      <c r="AK29" s="72"/>
      <c r="AL29" s="112"/>
      <c r="AM29" s="117" t="s">
        <v>45</v>
      </c>
      <c r="AN29" s="113"/>
      <c r="AO29" s="134"/>
      <c r="AP29" s="135" t="s">
        <v>45</v>
      </c>
      <c r="AQ29" s="136"/>
      <c r="AR29" s="134"/>
      <c r="AS29" s="135" t="s">
        <v>45</v>
      </c>
      <c r="AT29" s="136"/>
      <c r="AU29" s="127"/>
      <c r="AV29" s="128" t="s">
        <v>45</v>
      </c>
      <c r="AW29" s="129"/>
      <c r="AY29" s="317"/>
      <c r="AZ29" s="318"/>
      <c r="BA29" s="319"/>
    </row>
    <row r="30" spans="2:53" s="41" customFormat="1" ht="7.5" customHeight="1">
      <c r="B30" s="56">
        <f>(SUM(E$24:E$29)/60)+(SUM(C$24:C$29))</f>
        <v>0</v>
      </c>
      <c r="C30" s="284">
        <f>SUM(C24:C29)*60+E30</f>
        <v>0</v>
      </c>
      <c r="D30" s="284"/>
      <c r="E30" s="55">
        <f>SUM(E24:E29)</f>
        <v>0</v>
      </c>
      <c r="F30" s="284">
        <f>SUM(F24:F29)*60+H30</f>
        <v>0</v>
      </c>
      <c r="G30" s="284"/>
      <c r="H30" s="55">
        <f>SUM(H24:H29)</f>
        <v>0</v>
      </c>
      <c r="I30" s="284">
        <f>SUM(I24:I29)*60+K30</f>
        <v>0</v>
      </c>
      <c r="J30" s="284"/>
      <c r="K30" s="49">
        <f>SUM(K24:K29)</f>
        <v>0</v>
      </c>
      <c r="L30" s="284">
        <f>SUM(L24:L29)*60+N30</f>
        <v>0</v>
      </c>
      <c r="M30" s="284"/>
      <c r="N30" s="49">
        <f>SUM(N24:N29)</f>
        <v>0</v>
      </c>
      <c r="O30" s="284">
        <f>SUM(O24:O29)*60+Q30</f>
        <v>0</v>
      </c>
      <c r="P30" s="284"/>
      <c r="Q30" s="49">
        <f>SUM(Q24:Q29)</f>
        <v>0</v>
      </c>
      <c r="R30" s="284">
        <f>SUM(R24:R29)*60+T30</f>
        <v>0</v>
      </c>
      <c r="S30" s="284"/>
      <c r="T30" s="49">
        <f>SUM(T24:T29)</f>
        <v>0</v>
      </c>
      <c r="U30" s="68"/>
      <c r="V30" s="284">
        <f>SUM(V24:V29)*60+X30</f>
        <v>0</v>
      </c>
      <c r="W30" s="284"/>
      <c r="X30" s="49">
        <f>SUM(X24:X29)</f>
        <v>0</v>
      </c>
      <c r="Y30" s="284">
        <f>SUM(Y24:Y29)*60+AA30</f>
        <v>0</v>
      </c>
      <c r="Z30" s="284"/>
      <c r="AA30" s="49">
        <f>SUM(AA24:AA29)</f>
        <v>0</v>
      </c>
      <c r="AB30" s="284">
        <f>SUM(AB24:AB29)*60+AD30</f>
        <v>0</v>
      </c>
      <c r="AC30" s="284"/>
      <c r="AD30" s="49">
        <f>SUM(AD24:AD29)</f>
        <v>0</v>
      </c>
      <c r="AE30" s="284">
        <f>SUM(AE24:AE29)*60+AG30</f>
        <v>0</v>
      </c>
      <c r="AF30" s="284"/>
      <c r="AG30" s="49">
        <f>SUM(AG24:AG29)</f>
        <v>0</v>
      </c>
      <c r="AH30" s="284">
        <f>SUM(AH24:AH29)*60+AJ30</f>
        <v>0</v>
      </c>
      <c r="AI30" s="284"/>
      <c r="AJ30" s="49">
        <f>SUM(AJ24:AJ29)</f>
        <v>0</v>
      </c>
      <c r="AK30" s="72"/>
      <c r="AL30" s="284">
        <f>SUM(AL24:AL29)*60+AN30</f>
        <v>0</v>
      </c>
      <c r="AM30" s="284"/>
      <c r="AN30" s="49">
        <f>SUM(AN24:AN29)</f>
        <v>0</v>
      </c>
      <c r="AO30" s="284">
        <f>SUM(AO24:AO29)*60+AQ30</f>
        <v>60</v>
      </c>
      <c r="AP30" s="284"/>
      <c r="AQ30" s="49">
        <f>SUM(AQ24:AQ29)</f>
        <v>0</v>
      </c>
      <c r="AR30" s="284">
        <f>SUM(AR24:AR29)*60+AT30</f>
        <v>0</v>
      </c>
      <c r="AS30" s="284"/>
      <c r="AT30" s="49">
        <f>SUM(AT24:AT29)</f>
        <v>0</v>
      </c>
      <c r="AU30" s="284">
        <f>SUM(AU24:AU29)*60+AW30</f>
        <v>90</v>
      </c>
      <c r="AV30" s="284"/>
      <c r="AW30" s="49">
        <f>SUM(AW24:AW29)</f>
        <v>30</v>
      </c>
      <c r="AY30" s="317"/>
      <c r="AZ30" s="318"/>
      <c r="BA30" s="319"/>
    </row>
    <row r="31" spans="2:53" s="42" customFormat="1" ht="18.75" customHeight="1">
      <c r="B31" s="62" t="s">
        <v>95</v>
      </c>
      <c r="C31" s="272">
        <f>(SUM(E$24:E$29)/60)+(SUM(C$24:C$29))</f>
        <v>0</v>
      </c>
      <c r="D31" s="272"/>
      <c r="E31" s="273"/>
      <c r="F31" s="271">
        <f>(SUM(H$24:H$29)/60)+(SUM(F$24:F$29))</f>
        <v>0</v>
      </c>
      <c r="G31" s="272"/>
      <c r="H31" s="273"/>
      <c r="I31" s="271">
        <f>(SUM(K$24:K$29)/60)+(SUM(I$24:I$29))</f>
        <v>0</v>
      </c>
      <c r="J31" s="272"/>
      <c r="K31" s="273"/>
      <c r="L31" s="271">
        <f>(SUM(N$24:N$29)/60)+(SUM(L$24:L$29))</f>
        <v>0</v>
      </c>
      <c r="M31" s="272"/>
      <c r="N31" s="273"/>
      <c r="O31" s="271">
        <f>(SUM(Q$24:Q$29)/60)+(SUM(O$24:O$29))</f>
        <v>0</v>
      </c>
      <c r="P31" s="272"/>
      <c r="Q31" s="273"/>
      <c r="R31" s="271">
        <f>(SUM(T$24:T$29)/60)+(SUM(R$24:R$29))</f>
        <v>0</v>
      </c>
      <c r="S31" s="272"/>
      <c r="T31" s="273"/>
      <c r="U31" s="67"/>
      <c r="V31" s="314">
        <f>(SUM(X$24:X$29)/60)+(SUM(V$24:V$29))</f>
        <v>0</v>
      </c>
      <c r="W31" s="315"/>
      <c r="X31" s="316"/>
      <c r="Y31" s="314">
        <f>(SUM(AA$24:AA$29)/60)+(SUM(Y$24:Y$29))</f>
        <v>0</v>
      </c>
      <c r="Z31" s="315"/>
      <c r="AA31" s="316"/>
      <c r="AB31" s="314">
        <f>(SUM(AD$24:AD$29)/60)+(SUM(AB$24:AB$29))</f>
        <v>0</v>
      </c>
      <c r="AC31" s="315"/>
      <c r="AD31" s="316"/>
      <c r="AE31" s="314">
        <f>(SUM(AG$24:AG$29)/60)+(SUM(AE$24:AE$29))</f>
        <v>0</v>
      </c>
      <c r="AF31" s="315"/>
      <c r="AG31" s="316"/>
      <c r="AH31" s="314">
        <f>(SUM(AJ$24:AJ$29)/60)+(SUM(AH$24:AH$29))</f>
        <v>0</v>
      </c>
      <c r="AI31" s="315"/>
      <c r="AJ31" s="316"/>
      <c r="AK31" s="69"/>
      <c r="AL31" s="271">
        <f>(SUM(AN24+AP26+AP27+AN28+AN29)/60)+(SUM(AL24+AL26+AL27+AL28+AL29))</f>
        <v>0</v>
      </c>
      <c r="AM31" s="272"/>
      <c r="AN31" s="273"/>
      <c r="AO31" s="271">
        <f>((SUM(AS24+AP26+AP27+AQ28+AQ29))/60)+(SUM(AO24+AL26+AL27+AO28+AO29))</f>
        <v>1.5</v>
      </c>
      <c r="AP31" s="272"/>
      <c r="AQ31" s="273"/>
      <c r="AR31" s="271">
        <f>(SUM(AS24+AV26+AV27+AT28+AT29)/60)+(SUM(AO24+AR26+AR27+AR28+AR29))</f>
        <v>1.5</v>
      </c>
      <c r="AS31" s="272"/>
      <c r="AT31" s="273"/>
      <c r="AU31" s="271">
        <f>(SUM(AW24+AW25+AV26+AV27+AW28+AW29)/60)+(SUM(AU24+AU25+AR26+AR27+AU28+AU29))</f>
        <v>1.5</v>
      </c>
      <c r="AV31" s="272"/>
      <c r="AW31" s="273"/>
      <c r="AY31" s="320"/>
      <c r="AZ31" s="321"/>
      <c r="BA31" s="322"/>
    </row>
    <row r="32" spans="2:53" s="42" customFormat="1" ht="15.75" customHeight="1">
      <c r="B32" s="60">
        <f>(E$22+E$31)/60+(C$22+ C$31)</f>
        <v>0</v>
      </c>
      <c r="C32" s="266">
        <f>(C22+C31)*60+E32</f>
        <v>0</v>
      </c>
      <c r="D32" s="266"/>
      <c r="E32" s="59">
        <f>(E22+E31)</f>
        <v>0</v>
      </c>
      <c r="F32" s="266">
        <f>(F22+F31)*60+H32</f>
        <v>0</v>
      </c>
      <c r="G32" s="266"/>
      <c r="H32" s="59">
        <f>(H22+H31)</f>
        <v>0</v>
      </c>
      <c r="I32" s="266">
        <f>(I22+I31)*60+K32</f>
        <v>0</v>
      </c>
      <c r="J32" s="266"/>
      <c r="K32" s="59">
        <f>(K22+K31)</f>
        <v>0</v>
      </c>
      <c r="L32" s="266">
        <f>(L22+L31)*60+N32</f>
        <v>0</v>
      </c>
      <c r="M32" s="266"/>
      <c r="N32" s="59">
        <f>(N22+N31)</f>
        <v>0</v>
      </c>
      <c r="O32" s="266">
        <f>(O22+O31)*60+Q32</f>
        <v>0</v>
      </c>
      <c r="P32" s="266"/>
      <c r="Q32" s="59">
        <f>(Q22+Q31)</f>
        <v>0</v>
      </c>
      <c r="R32" s="266">
        <f>(R22+R31)*60+T32</f>
        <v>0</v>
      </c>
      <c r="S32" s="266"/>
      <c r="T32" s="59">
        <f>(T22+T31)</f>
        <v>0</v>
      </c>
      <c r="U32" s="67"/>
      <c r="V32" s="266">
        <f>(V22+V31)*60+X32</f>
        <v>0</v>
      </c>
      <c r="W32" s="266"/>
      <c r="X32" s="59">
        <f>(X22+X31)</f>
        <v>0</v>
      </c>
      <c r="Y32" s="266">
        <f>(Y22+Y31)*60+AA32</f>
        <v>0</v>
      </c>
      <c r="Z32" s="266"/>
      <c r="AA32" s="59">
        <f>(AA22+AA31)</f>
        <v>0</v>
      </c>
      <c r="AB32" s="266">
        <f>(AB22+AB31)*60+AD32</f>
        <v>0</v>
      </c>
      <c r="AC32" s="266"/>
      <c r="AD32" s="59">
        <f>(AD22+AD31)</f>
        <v>0</v>
      </c>
      <c r="AE32" s="266">
        <f>(AE22+AE31)*60+AG32</f>
        <v>0</v>
      </c>
      <c r="AF32" s="266"/>
      <c r="AG32" s="59">
        <f>(AG22+AG31)</f>
        <v>0</v>
      </c>
      <c r="AH32" s="266">
        <f>(AH22+AH31)*60+AJ32</f>
        <v>0</v>
      </c>
      <c r="AI32" s="266"/>
      <c r="AJ32" s="59">
        <f>(AJ22+AJ31)</f>
        <v>0</v>
      </c>
      <c r="AK32" s="69"/>
      <c r="AL32" s="266">
        <f>(AL22+AL31)*60+AN32</f>
        <v>0</v>
      </c>
      <c r="AM32" s="266"/>
      <c r="AN32" s="59">
        <f>(AN22+AN31)</f>
        <v>0</v>
      </c>
      <c r="AO32" s="59"/>
      <c r="AP32" s="59"/>
      <c r="AQ32" s="59"/>
      <c r="AR32" s="266">
        <f>(AR22+AR31)*60+AT32</f>
        <v>90</v>
      </c>
      <c r="AS32" s="266"/>
      <c r="AT32" s="59">
        <f>(AT22+AT31)</f>
        <v>0</v>
      </c>
      <c r="AU32" s="266">
        <f>(AU22+AU31)*60+AW32</f>
        <v>90</v>
      </c>
      <c r="AV32" s="266"/>
      <c r="AW32" s="59">
        <f>(AW22+AW31)</f>
        <v>0</v>
      </c>
      <c r="AX32" s="43"/>
    </row>
    <row r="33" spans="2:52" s="42" customFormat="1" ht="18.75" customHeight="1">
      <c r="B33" s="61" t="s">
        <v>60</v>
      </c>
      <c r="C33" s="347">
        <f>(E$22+E$31)/60+(C$22+ C$31)</f>
        <v>0</v>
      </c>
      <c r="D33" s="282"/>
      <c r="E33" s="282"/>
      <c r="F33" s="282">
        <f>(H$22+H$31)/60+(F$22+ F$31)</f>
        <v>0</v>
      </c>
      <c r="G33" s="282"/>
      <c r="H33" s="282"/>
      <c r="I33" s="282">
        <f>(K$22+K$31)/60+(I$22+ I$31)</f>
        <v>0</v>
      </c>
      <c r="J33" s="282"/>
      <c r="K33" s="282"/>
      <c r="L33" s="282">
        <f>(N$22+N$31)/60+(L$22+ L$31)</f>
        <v>0</v>
      </c>
      <c r="M33" s="282"/>
      <c r="N33" s="282"/>
      <c r="O33" s="282">
        <f>(Q$22+Q$31)/60+(O$22+ O$31)</f>
        <v>0</v>
      </c>
      <c r="P33" s="282"/>
      <c r="Q33" s="282"/>
      <c r="R33" s="282">
        <f>(T$22+T$31)/60+(R$22+ R$31)</f>
        <v>0</v>
      </c>
      <c r="S33" s="282"/>
      <c r="T33" s="369"/>
      <c r="U33" s="69"/>
      <c r="V33" s="337">
        <f>(X$22+X$31)/60+(V$22+ V$31)</f>
        <v>0</v>
      </c>
      <c r="W33" s="276"/>
      <c r="X33" s="276"/>
      <c r="Y33" s="276">
        <f>(AA$22+AA$31)/60+(Y$22+ Y$31)</f>
        <v>0</v>
      </c>
      <c r="Z33" s="276"/>
      <c r="AA33" s="276"/>
      <c r="AB33" s="276">
        <f>(AD$22+AD$31)/60+(AB$22+ AB$31)</f>
        <v>0</v>
      </c>
      <c r="AC33" s="276"/>
      <c r="AD33" s="276"/>
      <c r="AE33" s="276">
        <f>(AG$22+AG$31)/60+(AE$22+ AE$31)</f>
        <v>0</v>
      </c>
      <c r="AF33" s="276"/>
      <c r="AG33" s="276"/>
      <c r="AH33" s="276">
        <f>(AJ$22+AJ$31)/60+(AH$22+ AH$31)</f>
        <v>0</v>
      </c>
      <c r="AI33" s="276"/>
      <c r="AJ33" s="346"/>
      <c r="AK33" s="69"/>
      <c r="AL33" s="347">
        <f>(AN$22+AN$31)/60+(AL$22+ AL$31)</f>
        <v>0</v>
      </c>
      <c r="AM33" s="282"/>
      <c r="AN33" s="282"/>
      <c r="AO33" s="347">
        <f>(AQ$22+AQ$31)/60+(AO$22+ AO$31)</f>
        <v>1.5</v>
      </c>
      <c r="AP33" s="282"/>
      <c r="AQ33" s="282"/>
      <c r="AR33" s="282">
        <f>(AT$22+AT$31)/60+(AR$22+ AR$31)</f>
        <v>1.5</v>
      </c>
      <c r="AS33" s="282"/>
      <c r="AT33" s="282"/>
      <c r="AU33" s="282">
        <f>(AW$22+AW$31)/60+(AU$22+ AU$31)</f>
        <v>1.5</v>
      </c>
      <c r="AV33" s="282"/>
      <c r="AW33" s="369"/>
    </row>
    <row r="34" spans="2:52" s="42" customFormat="1" ht="25.5" customHeight="1">
      <c r="B34" s="447" t="s">
        <v>63</v>
      </c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336"/>
      <c r="R34" s="336"/>
      <c r="S34" s="336"/>
      <c r="T34" s="336"/>
      <c r="U34" s="336"/>
      <c r="V34" s="336"/>
      <c r="W34" s="336"/>
      <c r="X34" s="336"/>
      <c r="Y34" s="336"/>
      <c r="Z34" s="336"/>
      <c r="AA34" s="336"/>
      <c r="AB34" s="336"/>
      <c r="AC34" s="336"/>
      <c r="AD34" s="336"/>
      <c r="AE34" s="336"/>
      <c r="AF34" s="336"/>
      <c r="AG34" s="336"/>
      <c r="AH34" s="89"/>
      <c r="AI34" s="89"/>
      <c r="AJ34" s="89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38"/>
      <c r="AZ34" s="338"/>
    </row>
    <row r="35" spans="2:52" ht="22.5" customHeight="1">
      <c r="B35" s="334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4"/>
      <c r="N35" s="334"/>
      <c r="O35" s="334"/>
      <c r="Q35" s="335" t="s">
        <v>64</v>
      </c>
      <c r="R35" s="335"/>
      <c r="S35" s="335"/>
      <c r="T35" s="335"/>
      <c r="U35" s="335"/>
      <c r="V35" s="341" t="s">
        <v>65</v>
      </c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O35" s="339" t="s">
        <v>100</v>
      </c>
      <c r="AP35" s="339"/>
      <c r="AQ35" s="339"/>
      <c r="AR35" s="339"/>
      <c r="AS35" s="339"/>
      <c r="AT35" s="339"/>
      <c r="AU35" s="339"/>
      <c r="AV35" s="339"/>
      <c r="AW35" s="339"/>
      <c r="AX35" s="339"/>
      <c r="AY35" s="339"/>
    </row>
    <row r="36" spans="2:52" ht="12.75" customHeight="1">
      <c r="B36" s="90" t="s">
        <v>66</v>
      </c>
      <c r="V36" s="90" t="s">
        <v>65</v>
      </c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</row>
    <row r="37" spans="2:52" ht="18.75" customHeight="1">
      <c r="B37" s="416" t="s">
        <v>101</v>
      </c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6"/>
      <c r="AI37" s="416"/>
      <c r="AJ37" s="416"/>
      <c r="AK37" s="416"/>
      <c r="AL37" s="416"/>
      <c r="AM37" s="416"/>
      <c r="AN37" s="416"/>
      <c r="AO37" s="416"/>
      <c r="AP37" s="416"/>
      <c r="AQ37" s="416"/>
      <c r="AR37" s="416"/>
      <c r="AS37" s="416"/>
      <c r="AT37" s="416"/>
      <c r="AU37" s="416"/>
      <c r="AV37" s="416"/>
    </row>
  </sheetData>
  <sheetProtection algorithmName="SHA-512" hashValue="TEBauGSAaK2sXl8J0T4ghqEajn2nYDKg3Bz2GOCVk0FffToc5G9Hn2w5QKbn4r9wwkuHFVMWdAU+owLe6fgdcA==" saltValue="B8Ovu9GGqhEF8xCXknBVcA==" spinCount="100000" sheet="1" objects="1" scenarios="1" selectLockedCells="1"/>
  <mergeCells count="163">
    <mergeCell ref="B37:AV37"/>
    <mergeCell ref="AL33:AN33"/>
    <mergeCell ref="AO33:AQ33"/>
    <mergeCell ref="AR33:AT33"/>
    <mergeCell ref="AU33:AW33"/>
    <mergeCell ref="B34:P34"/>
    <mergeCell ref="Q34:AG34"/>
    <mergeCell ref="AK34:AZ34"/>
    <mergeCell ref="R33:T33"/>
    <mergeCell ref="V33:X33"/>
    <mergeCell ref="Y33:AA33"/>
    <mergeCell ref="AB33:AD33"/>
    <mergeCell ref="AE33:AG33"/>
    <mergeCell ref="AH33:AJ33"/>
    <mergeCell ref="AO35:AY36"/>
    <mergeCell ref="AU32:AV32"/>
    <mergeCell ref="C33:E33"/>
    <mergeCell ref="F33:H33"/>
    <mergeCell ref="I33:K33"/>
    <mergeCell ref="L33:N33"/>
    <mergeCell ref="O33:Q33"/>
    <mergeCell ref="B35:O35"/>
    <mergeCell ref="Q35:U35"/>
    <mergeCell ref="V35:AL35"/>
    <mergeCell ref="C32:D32"/>
    <mergeCell ref="F32:G32"/>
    <mergeCell ref="I32:J32"/>
    <mergeCell ref="L32:M32"/>
    <mergeCell ref="O32:P32"/>
    <mergeCell ref="R32:S32"/>
    <mergeCell ref="V32:W32"/>
    <mergeCell ref="Y32:Z32"/>
    <mergeCell ref="AB31:AD31"/>
    <mergeCell ref="AE31:AG31"/>
    <mergeCell ref="AH31:AJ31"/>
    <mergeCell ref="AL31:AN31"/>
    <mergeCell ref="AO31:AQ31"/>
    <mergeCell ref="AR31:AT31"/>
    <mergeCell ref="AE32:AF32"/>
    <mergeCell ref="AH32:AI32"/>
    <mergeCell ref="AL32:AM32"/>
    <mergeCell ref="AR32:AS32"/>
    <mergeCell ref="AB32:AC32"/>
    <mergeCell ref="AB30:AC30"/>
    <mergeCell ref="AE30:AF30"/>
    <mergeCell ref="AH30:AI30"/>
    <mergeCell ref="AL30:AM30"/>
    <mergeCell ref="C30:D30"/>
    <mergeCell ref="F30:G30"/>
    <mergeCell ref="I30:J30"/>
    <mergeCell ref="L30:M30"/>
    <mergeCell ref="O30:P30"/>
    <mergeCell ref="R30:S30"/>
    <mergeCell ref="C31:E31"/>
    <mergeCell ref="F31:H31"/>
    <mergeCell ref="I31:K31"/>
    <mergeCell ref="L31:N31"/>
    <mergeCell ref="O31:Q31"/>
    <mergeCell ref="R31:T31"/>
    <mergeCell ref="V31:X31"/>
    <mergeCell ref="Y31:AA31"/>
    <mergeCell ref="V30:W30"/>
    <mergeCell ref="Y30:Z30"/>
    <mergeCell ref="AY25:BA31"/>
    <mergeCell ref="AL26:AN26"/>
    <mergeCell ref="AP26:AQ26"/>
    <mergeCell ref="AR26:AT26"/>
    <mergeCell ref="AV26:AW26"/>
    <mergeCell ref="AL27:AN27"/>
    <mergeCell ref="AP27:AQ27"/>
    <mergeCell ref="AR27:AT27"/>
    <mergeCell ref="AV27:AW27"/>
    <mergeCell ref="AO30:AP30"/>
    <mergeCell ref="AR30:AS30"/>
    <mergeCell ref="AU30:AV30"/>
    <mergeCell ref="AU31:AW31"/>
    <mergeCell ref="C23:T23"/>
    <mergeCell ref="V23:AJ23"/>
    <mergeCell ref="AL23:BA23"/>
    <mergeCell ref="AO24:AQ24"/>
    <mergeCell ref="AS24:AT24"/>
    <mergeCell ref="AB22:AD22"/>
    <mergeCell ref="AE22:AG22"/>
    <mergeCell ref="AH22:AJ22"/>
    <mergeCell ref="AL22:AN22"/>
    <mergeCell ref="AO22:AQ22"/>
    <mergeCell ref="AR22:AT22"/>
    <mergeCell ref="AU21:AV21"/>
    <mergeCell ref="AY21:BA21"/>
    <mergeCell ref="C22:E22"/>
    <mergeCell ref="F22:H22"/>
    <mergeCell ref="I22:K22"/>
    <mergeCell ref="L22:N22"/>
    <mergeCell ref="O22:Q22"/>
    <mergeCell ref="R22:T22"/>
    <mergeCell ref="V22:X22"/>
    <mergeCell ref="Y22:AA22"/>
    <mergeCell ref="AB21:AC21"/>
    <mergeCell ref="AE21:AF21"/>
    <mergeCell ref="AH21:AI21"/>
    <mergeCell ref="R21:S21"/>
    <mergeCell ref="V21:W21"/>
    <mergeCell ref="Y21:Z21"/>
    <mergeCell ref="AL21:AM21"/>
    <mergeCell ref="AO21:AQ21"/>
    <mergeCell ref="AR21:AT21"/>
    <mergeCell ref="AU22:AW22"/>
    <mergeCell ref="AY22:BA22"/>
    <mergeCell ref="C21:D21"/>
    <mergeCell ref="F21:G21"/>
    <mergeCell ref="I21:J21"/>
    <mergeCell ref="L21:M21"/>
    <mergeCell ref="O21:P21"/>
    <mergeCell ref="R11:T11"/>
    <mergeCell ref="V11:X11"/>
    <mergeCell ref="Y11:AA11"/>
    <mergeCell ref="AB11:AD11"/>
    <mergeCell ref="AB10:AD10"/>
    <mergeCell ref="AE10:AG10"/>
    <mergeCell ref="AH10:AJ10"/>
    <mergeCell ref="AL10:AN10"/>
    <mergeCell ref="AU10:AW10"/>
    <mergeCell ref="C11:E11"/>
    <mergeCell ref="F11:H11"/>
    <mergeCell ref="I11:K11"/>
    <mergeCell ref="L11:N11"/>
    <mergeCell ref="O11:Q11"/>
    <mergeCell ref="AL11:AN11"/>
    <mergeCell ref="AU11:AW11"/>
    <mergeCell ref="AE11:AG11"/>
    <mergeCell ref="AH11:AJ11"/>
    <mergeCell ref="B10:B11"/>
    <mergeCell ref="C10:E10"/>
    <mergeCell ref="F10:H10"/>
    <mergeCell ref="I10:K10"/>
    <mergeCell ref="L10:N10"/>
    <mergeCell ref="O10:Q10"/>
    <mergeCell ref="R10:T10"/>
    <mergeCell ref="V10:X10"/>
    <mergeCell ref="Y10:AA10"/>
    <mergeCell ref="B3:AX3"/>
    <mergeCell ref="B4:BA4"/>
    <mergeCell ref="C6:AJ6"/>
    <mergeCell ref="B8:B9"/>
    <mergeCell ref="C8:T8"/>
    <mergeCell ref="V8:AJ8"/>
    <mergeCell ref="AL8:AW8"/>
    <mergeCell ref="C9:E9"/>
    <mergeCell ref="F9:H9"/>
    <mergeCell ref="I9:K9"/>
    <mergeCell ref="AY9:BA9"/>
    <mergeCell ref="AE9:AG9"/>
    <mergeCell ref="AH9:AJ9"/>
    <mergeCell ref="AL9:AN9"/>
    <mergeCell ref="AO9:AQ9"/>
    <mergeCell ref="AR9:AT9"/>
    <mergeCell ref="AU9:AW9"/>
    <mergeCell ref="L9:N9"/>
    <mergeCell ref="O9:Q9"/>
    <mergeCell ref="R9:T9"/>
    <mergeCell ref="V9:X9"/>
    <mergeCell ref="Y9:AA9"/>
    <mergeCell ref="AB9:AD9"/>
  </mergeCells>
  <printOptions horizontalCentered="1"/>
  <pageMargins left="0.31496062992126" right="0.31496062992126" top="0.47244094488188998" bottom="0.35433070866141703" header="0.27559055118110198" footer="0.23622047244094499"/>
  <pageSetup scale="98" orientation="landscape" horizontalDpi="300" verticalDpi="300" r:id="rId1"/>
  <headerFooter alignWithMargins="0">
    <oddFooter>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6"/>
  <sheetViews>
    <sheetView workbookViewId="0">
      <selection activeCell="I2" sqref="I2:I7"/>
    </sheetView>
  </sheetViews>
  <sheetFormatPr baseColWidth="10" defaultColWidth="11.42578125" defaultRowHeight="12.75"/>
  <cols>
    <col min="9" max="9" width="37.28515625" bestFit="1" customWidth="1"/>
  </cols>
  <sheetData>
    <row r="1" spans="1:9">
      <c r="A1" s="179" t="s">
        <v>20</v>
      </c>
    </row>
    <row r="2" spans="1:9">
      <c r="A2" s="180" t="s">
        <v>102</v>
      </c>
      <c r="I2" s="179" t="s">
        <v>103</v>
      </c>
    </row>
    <row r="3" spans="1:9">
      <c r="A3" s="179" t="s">
        <v>104</v>
      </c>
      <c r="I3" s="179" t="s">
        <v>149</v>
      </c>
    </row>
    <row r="4" spans="1:9">
      <c r="A4" s="179" t="s">
        <v>105</v>
      </c>
      <c r="I4" s="179" t="s">
        <v>150</v>
      </c>
    </row>
    <row r="5" spans="1:9">
      <c r="A5" s="179" t="s">
        <v>106</v>
      </c>
      <c r="I5" s="179" t="s">
        <v>151</v>
      </c>
    </row>
    <row r="6" spans="1:9">
      <c r="A6" s="179" t="s">
        <v>107</v>
      </c>
      <c r="I6" s="179" t="s">
        <v>152</v>
      </c>
    </row>
    <row r="7" spans="1:9">
      <c r="A7" s="179" t="s">
        <v>108</v>
      </c>
      <c r="I7" s="179" t="s">
        <v>153</v>
      </c>
    </row>
    <row r="8" spans="1:9">
      <c r="A8" s="179" t="s">
        <v>109</v>
      </c>
    </row>
    <row r="9" spans="1:9">
      <c r="A9" s="179" t="s">
        <v>110</v>
      </c>
    </row>
    <row r="10" spans="1:9">
      <c r="A10" s="179" t="s">
        <v>111</v>
      </c>
    </row>
    <row r="11" spans="1:9">
      <c r="A11" s="179" t="s">
        <v>112</v>
      </c>
    </row>
    <row r="12" spans="1:9">
      <c r="A12" s="179" t="s">
        <v>113</v>
      </c>
    </row>
    <row r="13" spans="1:9">
      <c r="A13" s="179" t="s">
        <v>114</v>
      </c>
    </row>
    <row r="14" spans="1:9">
      <c r="A14" s="180" t="s">
        <v>115</v>
      </c>
    </row>
    <row r="15" spans="1:9">
      <c r="A15" s="179" t="s">
        <v>116</v>
      </c>
    </row>
    <row r="16" spans="1:9">
      <c r="A16" s="179" t="s">
        <v>117</v>
      </c>
    </row>
    <row r="17" spans="1:1">
      <c r="A17" s="179" t="s">
        <v>118</v>
      </c>
    </row>
    <row r="18" spans="1:1">
      <c r="A18" s="179" t="s">
        <v>119</v>
      </c>
    </row>
    <row r="19" spans="1:1">
      <c r="A19" s="179" t="s">
        <v>120</v>
      </c>
    </row>
    <row r="20" spans="1:1">
      <c r="A20" s="179" t="s">
        <v>121</v>
      </c>
    </row>
    <row r="21" spans="1:1">
      <c r="A21" s="179" t="s">
        <v>122</v>
      </c>
    </row>
    <row r="22" spans="1:1">
      <c r="A22" s="179" t="s">
        <v>123</v>
      </c>
    </row>
    <row r="23" spans="1:1">
      <c r="A23" s="179" t="s">
        <v>124</v>
      </c>
    </row>
    <row r="24" spans="1:1">
      <c r="A24" s="179" t="s">
        <v>125</v>
      </c>
    </row>
    <row r="25" spans="1:1">
      <c r="A25" s="179" t="s">
        <v>126</v>
      </c>
    </row>
    <row r="26" spans="1:1">
      <c r="A26" s="179" t="s">
        <v>127</v>
      </c>
    </row>
    <row r="27" spans="1:1">
      <c r="A27" s="179" t="s">
        <v>128</v>
      </c>
    </row>
    <row r="28" spans="1:1">
      <c r="A28" s="179" t="s">
        <v>129</v>
      </c>
    </row>
    <row r="29" spans="1:1">
      <c r="A29" s="179" t="s">
        <v>130</v>
      </c>
    </row>
    <row r="30" spans="1:1">
      <c r="A30" s="179" t="s">
        <v>131</v>
      </c>
    </row>
    <row r="31" spans="1:1">
      <c r="A31" s="179" t="s">
        <v>132</v>
      </c>
    </row>
    <row r="32" spans="1:1">
      <c r="A32" s="179" t="s">
        <v>133</v>
      </c>
    </row>
    <row r="33" spans="1:1">
      <c r="A33" s="179" t="s">
        <v>134</v>
      </c>
    </row>
    <row r="34" spans="1:1">
      <c r="A34" s="179" t="s">
        <v>135</v>
      </c>
    </row>
    <row r="35" spans="1:1">
      <c r="A35" s="179" t="s">
        <v>136</v>
      </c>
    </row>
    <row r="36" spans="1:1">
      <c r="A36" s="179" t="s">
        <v>137</v>
      </c>
    </row>
    <row r="37" spans="1:1">
      <c r="A37" s="179" t="s">
        <v>138</v>
      </c>
    </row>
    <row r="38" spans="1:1">
      <c r="A38" s="179" t="s">
        <v>139</v>
      </c>
    </row>
    <row r="39" spans="1:1">
      <c r="A39" s="179" t="s">
        <v>140</v>
      </c>
    </row>
    <row r="40" spans="1:1">
      <c r="A40" s="179" t="s">
        <v>141</v>
      </c>
    </row>
    <row r="41" spans="1:1">
      <c r="A41" s="179" t="s">
        <v>142</v>
      </c>
    </row>
    <row r="42" spans="1:1">
      <c r="A42" s="179" t="s">
        <v>143</v>
      </c>
    </row>
    <row r="43" spans="1:1">
      <c r="A43" s="179" t="s">
        <v>144</v>
      </c>
    </row>
    <row r="44" spans="1:1">
      <c r="A44" s="179" t="s">
        <v>145</v>
      </c>
    </row>
    <row r="45" spans="1:1">
      <c r="A45" s="179" t="s">
        <v>146</v>
      </c>
    </row>
    <row r="46" spans="1:1">
      <c r="A46" s="179" t="s">
        <v>147</v>
      </c>
    </row>
  </sheetData>
  <sortState xmlns:xlrd2="http://schemas.microsoft.com/office/spreadsheetml/2017/richdata2" ref="A1:A43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5998DA7489154D88C5FB811D2D6A01" ma:contentTypeVersion="10" ma:contentTypeDescription="Crée un document." ma:contentTypeScope="" ma:versionID="a2de411b2b9df673487846e114af3b87">
  <xsd:schema xmlns:xsd="http://www.w3.org/2001/XMLSchema" xmlns:xs="http://www.w3.org/2001/XMLSchema" xmlns:p="http://schemas.microsoft.com/office/2006/metadata/properties" xmlns:ns2="f091a5a0-b070-4247-af04-f5c90f7a3e41" xmlns:ns3="089e3470-e000-408a-9a5e-bccc8a8a8556" targetNamespace="http://schemas.microsoft.com/office/2006/metadata/properties" ma:root="true" ma:fieldsID="e877213aeedef425a75c1b44be0131e3" ns2:_="" ns3:_="">
    <xsd:import namespace="f091a5a0-b070-4247-af04-f5c90f7a3e41"/>
    <xsd:import namespace="089e3470-e000-408a-9a5e-bccc8a8a85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1a5a0-b070-4247-af04-f5c90f7a3e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e3470-e000-408a-9a5e-bccc8a8a85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D845D6-5CFB-4765-8ACD-E8B53F8CC3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62C7D8-4A8C-4D54-A7C3-5820FCC49A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97062A2-70CA-4034-B23B-9B86AFB6ED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91a5a0-b070-4247-af04-f5c90f7a3e41"/>
    <ds:schemaRef ds:uri="089e3470-e000-408a-9a5e-bccc8a8a85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Temps des Spécialistes</vt:lpstr>
      <vt:lpstr>Annexe P-1A</vt:lpstr>
      <vt:lpstr>Annexe P-1B</vt:lpstr>
      <vt:lpstr>Annexe P-1A ÉISFX</vt:lpstr>
      <vt:lpstr>Données</vt:lpstr>
      <vt:lpstr>'Annexe P-1B'!Zone_d_impression</vt:lpstr>
    </vt:vector>
  </TitlesOfParts>
  <Manager>Services éducatifs</Manager>
  <Company>Comm. Scol. Kamouraska-RDL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Organisation scolaire</dc:title>
  <dc:subject>Annexes P-1A et P-1B et temps spécialistes</dc:subject>
  <dc:creator>Carmen St-Pierre</dc:creator>
  <cp:keywords/>
  <dc:description>Bien vouloir utiliser ces annexes pour votre organisation scolaire.</dc:description>
  <cp:lastModifiedBy>Dubé Marie-Pier</cp:lastModifiedBy>
  <cp:revision/>
  <dcterms:created xsi:type="dcterms:W3CDTF">2007-03-21T14:55:44Z</dcterms:created>
  <dcterms:modified xsi:type="dcterms:W3CDTF">2022-12-06T13:32:10Z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0x010100635998DA7489154D88C5FB811D2D6A01</vt:lpwstr>
  </property>
</Properties>
</file>